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29"/>
  <workbookPr defaultThemeVersion="124226"/>
  <bookViews>
    <workbookView xWindow="1710" yWindow="285" windowWidth="23355" windowHeight="14340" tabRatio="681" activeTab="0"/>
  </bookViews>
  <sheets>
    <sheet name="Ancestor Table" sheetId="1" r:id="rId1"/>
    <sheet name="Pedigree Chart" sheetId="2" r:id="rId2"/>
    <sheet name="Surname Table" sheetId="4" r:id="rId3"/>
    <sheet name="Research Count" sheetId="5" r:id="rId4"/>
    <sheet name="Metrics" sheetId="3" r:id="rId5"/>
    <sheet name="DNA Matches" sheetId="6" r:id="rId6"/>
  </sheets>
  <definedNames>
    <definedName name="_xlnm.Print_Titles" localSheetId="0">'Ancestor Table'!$1:$6</definedName>
    <definedName name="_xlnm.Print_Titles" localSheetId="1">'Pedigree Chart'!$1:$4</definedName>
    <definedName name="_xlnm.Print_Titles" localSheetId="2">'Surname Table'!$1:$5</definedName>
    <definedName name="_xlnm.Print_Titles" localSheetId="3">'Research Count'!$1:$5</definedName>
  </definedNames>
  <calcPr calcId="181029"/>
</workbook>
</file>

<file path=xl/comments6.xml><?xml version="1.0" encoding="utf-8"?>
<comments xmlns="http://schemas.openxmlformats.org/spreadsheetml/2006/main">
  <authors>
    <author>Mark Daly</author>
  </authors>
  <commentList>
    <comment ref="E6" authorId="0">
      <text>
        <r>
          <rPr>
            <b/>
            <sz val="9"/>
            <rFont val="Tahoma"/>
            <family val="2"/>
          </rPr>
          <t>23 &amp; ME, Ancestry, FTDNA, etc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<sst xmlns="http://schemas.openxmlformats.org/spreadsheetml/2006/main" count="116" uniqueCount="90">
  <si>
    <t>#</t>
  </si>
  <si>
    <t>Given Name(s)</t>
  </si>
  <si>
    <t>Preferred Name</t>
  </si>
  <si>
    <t>Surname (primary)</t>
  </si>
  <si>
    <t>Child #</t>
  </si>
  <si>
    <t>Father #</t>
  </si>
  <si>
    <t>Mother #</t>
  </si>
  <si>
    <t>--</t>
  </si>
  <si>
    <t>Spouse #</t>
  </si>
  <si>
    <t>Death Cause</t>
  </si>
  <si>
    <t>PARENTS</t>
  </si>
  <si>
    <t>GRAND PARENTS</t>
  </si>
  <si>
    <t>2X GREAT GRAND PARENTS</t>
  </si>
  <si>
    <t>1X GREAT GRAND PARENTS</t>
  </si>
  <si>
    <t>3X GREAT GRAND PARENTS</t>
  </si>
  <si>
    <t>4X GREAT GRAND PARENTS</t>
  </si>
  <si>
    <t>1X GREAT GRANDPARENTS</t>
  </si>
  <si>
    <t>SUBJECT</t>
  </si>
  <si>
    <t>Other Surname Spellings</t>
  </si>
  <si>
    <t>Est. Age</t>
  </si>
  <si>
    <t>Birth Place</t>
  </si>
  <si>
    <t>Death Place</t>
  </si>
  <si>
    <t>Marriage Place</t>
  </si>
  <si>
    <t>Pennsylvania</t>
  </si>
  <si>
    <t>Ireland</t>
  </si>
  <si>
    <t>New York</t>
  </si>
  <si>
    <t>New Jersey</t>
  </si>
  <si>
    <t>Death Year</t>
  </si>
  <si>
    <t>Birth Year</t>
  </si>
  <si>
    <t>Marriage Year</t>
  </si>
  <si>
    <t>2X GREAT GRANDPARENTS</t>
  </si>
  <si>
    <t>Category</t>
  </si>
  <si>
    <t>Count</t>
  </si>
  <si>
    <t>Value</t>
  </si>
  <si>
    <t>Marriage Metrics</t>
  </si>
  <si>
    <t>Average Age</t>
  </si>
  <si>
    <t>Oldest</t>
  </si>
  <si>
    <t>Youngest</t>
  </si>
  <si>
    <t>Death Metrics</t>
  </si>
  <si>
    <t>MISSING SURNAMES:</t>
  </si>
  <si>
    <t>TOTAL MISSING SURNAMES:</t>
  </si>
  <si>
    <t>Duplicates usually indicate another connection with the same surname. It might be sisters, cousins, etc</t>
  </si>
  <si>
    <r>
      <t xml:space="preserve">Identify </t>
    </r>
    <r>
      <rPr>
        <b/>
        <sz val="11"/>
        <color theme="5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surnames within each generation to help determine where to research next.</t>
    </r>
  </si>
  <si>
    <t>Generation Name</t>
  </si>
  <si>
    <t>Generation #</t>
  </si>
  <si>
    <t>SELF</t>
  </si>
  <si>
    <t>Expected</t>
  </si>
  <si>
    <t>Found</t>
  </si>
  <si>
    <t>Remaining</t>
  </si>
  <si>
    <t>Most Recent Common Ancestor (MRCA)</t>
  </si>
  <si>
    <t>5X GREAT GRAND PARENTS</t>
  </si>
  <si>
    <t>The "Found" values are automatically pulled from the Ancestor Table using the "Given Name(s)" column.</t>
  </si>
  <si>
    <t>TOTAL FOUND SURNAMES:</t>
  </si>
  <si>
    <t>FOUND SURNAMES</t>
  </si>
  <si>
    <t>Surname</t>
  </si>
  <si>
    <t>Preferred</t>
  </si>
  <si>
    <t>Est. Relationship</t>
  </si>
  <si>
    <t>Segments</t>
  </si>
  <si>
    <t>Centimorgans (cM)</t>
  </si>
  <si>
    <t>Actual Relationship</t>
  </si>
  <si>
    <t>Most Recent Common Ancestors (MRCA)</t>
  </si>
  <si>
    <t>Match Notes</t>
  </si>
  <si>
    <t>Longest Block</t>
  </si>
  <si>
    <t>HOME PERSON</t>
  </si>
  <si>
    <t>Email Address</t>
  </si>
  <si>
    <t>Has Tree?</t>
  </si>
  <si>
    <t>Tree Public?</t>
  </si>
  <si>
    <t>Phone</t>
  </si>
  <si>
    <t>NPE?</t>
  </si>
  <si>
    <t>Branch</t>
  </si>
  <si>
    <t>Other Notes</t>
  </si>
  <si>
    <t>Shared Hints?</t>
  </si>
  <si>
    <t>Linked Tree?</t>
  </si>
  <si>
    <t>Enter information on this page for your direct ancestors. The parent/child numbers can be found in the far right columns.</t>
  </si>
  <si>
    <r>
      <t xml:space="preserve">The names, years, etc below will automatically show information in the other tabs. </t>
    </r>
    <r>
      <rPr>
        <b/>
        <sz val="11"/>
        <color theme="1"/>
        <rFont val="Calibri"/>
        <family val="2"/>
        <scheme val="minor"/>
      </rPr>
      <t>GOLD cells are calculations; don't type in those cells.</t>
    </r>
  </si>
  <si>
    <r>
      <t xml:space="preserve">This pedigree chart is </t>
    </r>
    <r>
      <rPr>
        <b/>
        <i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filled out using information provided in the Ancestor Table.</t>
    </r>
  </si>
  <si>
    <t>Enter 'value' in the appropriate cell below based on the locations entered in the ancestor table. The 'count' column will use these values.</t>
  </si>
  <si>
    <t>The names, years, etc are automatically pulled from the Ancestor Table.</t>
  </si>
  <si>
    <t>The surnames are automatically pulled from the Ancestor Table.</t>
  </si>
  <si>
    <t>You will need to enter matching place names from the ancestor table here to get the counts to work.</t>
  </si>
  <si>
    <r>
      <t xml:space="preserve">Enter information from  your </t>
    </r>
    <r>
      <rPr>
        <b/>
        <i/>
        <sz val="11"/>
        <color rgb="FFFF0000"/>
        <rFont val="Calibri"/>
        <family val="2"/>
        <scheme val="minor"/>
      </rPr>
      <t>confirmed</t>
    </r>
    <r>
      <rPr>
        <b/>
        <i/>
        <sz val="11"/>
        <color theme="1"/>
        <rFont val="Calibri"/>
        <family val="2"/>
        <scheme val="minor"/>
      </rPr>
      <t xml:space="preserve"> DNA matches below.</t>
    </r>
  </si>
  <si>
    <t>This chart only pulls the subject person's name (person #1) from the ancestor table. All other info is pulled from DNA matches. Feel free to add or remove columns to suit your research needs.</t>
  </si>
  <si>
    <t>Username</t>
  </si>
  <si>
    <t>Service</t>
  </si>
  <si>
    <t>GEDMatch Kit #</t>
  </si>
  <si>
    <t>Type (at | X | Y)</t>
  </si>
  <si>
    <r>
      <rPr>
        <b/>
        <sz val="11"/>
        <color rgb="FFFF0000"/>
        <rFont val="Calibri"/>
        <family val="2"/>
        <scheme val="minor"/>
      </rPr>
      <t>BRANCH</t>
    </r>
    <r>
      <rPr>
        <sz val="11"/>
        <color theme="1"/>
        <rFont val="Calibri"/>
        <family val="2"/>
        <scheme val="minor"/>
      </rPr>
      <t xml:space="preserve"> column: You will need to modify the CONDITIONAL FORMATTING to match the surnames of your grandparents.</t>
    </r>
  </si>
  <si>
    <t>&lt;= note: I need to work this section out; it's a manual calculation</t>
  </si>
  <si>
    <t>or a completely unrelated family. Does not always include spelling changes.</t>
  </si>
  <si>
    <t>Verified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</si>
</sst>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dotted"/>
      <bottom/>
    </border>
    <border>
      <left/>
      <right/>
      <top/>
      <bottom style="dotted"/>
    </border>
    <border>
      <left/>
      <right/>
      <top style="dotted"/>
      <bottom style="dotted"/>
    </border>
    <border>
      <left/>
      <right style="thin"/>
      <top/>
      <bottom/>
    </border>
    <border>
      <left/>
      <right/>
      <top style="dott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/>
      <right/>
      <top style="double"/>
      <bottom/>
    </border>
    <border>
      <left/>
      <right/>
      <top style="thin"/>
      <bottom style="dotted"/>
    </border>
    <border>
      <left/>
      <right/>
      <top style="dotted"/>
      <bottom style="double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NumberFormat="1" applyAlignment="1">
      <alignment horizontal="left" indent="1"/>
    </xf>
    <xf numFmtId="1" fontId="0" fillId="0" borderId="0" xfId="0" applyNumberFormat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2" fillId="2" borderId="0" xfId="0" applyFont="1" applyFill="1" applyAlignment="1">
      <alignment horizontal="left" indent="1"/>
    </xf>
    <xf numFmtId="1" fontId="2" fillId="2" borderId="0" xfId="0" applyNumberFormat="1" applyFont="1" applyFill="1" applyAlignment="1">
      <alignment horizontal="left" indent="1"/>
    </xf>
    <xf numFmtId="0" fontId="2" fillId="2" borderId="0" xfId="0" applyNumberFormat="1" applyFont="1" applyFill="1" applyAlignment="1">
      <alignment horizontal="left" indent="1"/>
    </xf>
    <xf numFmtId="0" fontId="3" fillId="3" borderId="5" xfId="0" applyFont="1" applyFill="1" applyBorder="1" applyAlignment="1">
      <alignment horizontal="left" indent="1"/>
    </xf>
    <xf numFmtId="1" fontId="3" fillId="3" borderId="5" xfId="0" applyNumberFormat="1" applyFont="1" applyFill="1" applyBorder="1" applyAlignment="1">
      <alignment horizontal="left" indent="1"/>
    </xf>
    <xf numFmtId="0" fontId="3" fillId="3" borderId="5" xfId="0" applyNumberFormat="1" applyFont="1" applyFill="1" applyBorder="1" applyAlignment="1">
      <alignment horizontal="left" indent="1"/>
    </xf>
    <xf numFmtId="0" fontId="3" fillId="3" borderId="5" xfId="0" applyFont="1" applyFill="1" applyBorder="1" applyAlignment="1" quotePrefix="1">
      <alignment horizontal="left" indent="1"/>
    </xf>
    <xf numFmtId="0" fontId="0" fillId="0" borderId="0" xfId="0" applyBorder="1" applyAlignment="1">
      <alignment horizontal="left" indent="1"/>
    </xf>
    <xf numFmtId="0" fontId="0" fillId="3" borderId="5" xfId="0" applyFill="1" applyBorder="1" applyAlignment="1">
      <alignment horizontal="left" indent="1"/>
    </xf>
    <xf numFmtId="0" fontId="0" fillId="0" borderId="6" xfId="0" applyBorder="1" applyAlignment="1">
      <alignment horizontal="left" indent="1"/>
    </xf>
    <xf numFmtId="1" fontId="0" fillId="0" borderId="6" xfId="0" applyNumberFormat="1" applyBorder="1" applyAlignment="1">
      <alignment horizontal="left" indent="1"/>
    </xf>
    <xf numFmtId="0" fontId="0" fillId="0" borderId="6" xfId="0" applyNumberFormat="1" applyBorder="1" applyAlignment="1">
      <alignment horizontal="left" indent="1"/>
    </xf>
    <xf numFmtId="0" fontId="0" fillId="0" borderId="7" xfId="0" applyBorder="1" applyAlignment="1">
      <alignment horizontal="left" indent="1"/>
    </xf>
    <xf numFmtId="1" fontId="0" fillId="0" borderId="7" xfId="0" applyNumberFormat="1" applyBorder="1" applyAlignment="1">
      <alignment horizontal="left" indent="1"/>
    </xf>
    <xf numFmtId="0" fontId="0" fillId="0" borderId="7" xfId="0" applyNumberFormat="1" applyBorder="1" applyAlignment="1">
      <alignment horizontal="left" indent="1"/>
    </xf>
    <xf numFmtId="0" fontId="0" fillId="0" borderId="7" xfId="0" applyBorder="1" applyAlignment="1" quotePrefix="1">
      <alignment horizontal="left" indent="1"/>
    </xf>
    <xf numFmtId="0" fontId="4" fillId="2" borderId="0" xfId="0" applyFont="1" applyFill="1" applyAlignment="1">
      <alignment horizontal="left" indent="1"/>
    </xf>
    <xf numFmtId="1" fontId="4" fillId="2" borderId="0" xfId="0" applyNumberFormat="1" applyFont="1" applyFill="1" applyAlignment="1">
      <alignment horizontal="left" indent="1"/>
    </xf>
    <xf numFmtId="0" fontId="4" fillId="2" borderId="0" xfId="0" applyNumberFormat="1" applyFont="1" applyFill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2" xfId="0" applyBorder="1" applyAlignment="1">
      <alignment horizontal="left" indent="3"/>
    </xf>
    <xf numFmtId="0" fontId="0" fillId="0" borderId="0" xfId="0" applyAlignment="1">
      <alignment horizontal="left" indent="3"/>
    </xf>
    <xf numFmtId="0" fontId="0" fillId="0" borderId="0" xfId="0" applyBorder="1" applyAlignment="1">
      <alignment horizontal="left" indent="3"/>
    </xf>
    <xf numFmtId="0" fontId="0" fillId="0" borderId="9" xfId="0" applyBorder="1" applyAlignment="1">
      <alignment horizontal="left" indent="1"/>
    </xf>
    <xf numFmtId="1" fontId="0" fillId="0" borderId="9" xfId="0" applyNumberFormat="1" applyBorder="1" applyAlignment="1">
      <alignment horizontal="left" indent="1"/>
    </xf>
    <xf numFmtId="0" fontId="0" fillId="3" borderId="10" xfId="0" applyFill="1" applyBorder="1" applyAlignment="1">
      <alignment horizontal="left" indent="1"/>
    </xf>
    <xf numFmtId="0" fontId="0" fillId="3" borderId="11" xfId="0" applyFill="1" applyBorder="1" applyAlignment="1">
      <alignment horizontal="left" indent="1"/>
    </xf>
    <xf numFmtId="0" fontId="0" fillId="3" borderId="12" xfId="0" applyFill="1" applyBorder="1" applyAlignment="1">
      <alignment horizontal="left" indent="1"/>
    </xf>
    <xf numFmtId="0" fontId="0" fillId="4" borderId="13" xfId="0" applyFill="1" applyBorder="1" applyAlignment="1">
      <alignment horizontal="left" indent="1"/>
    </xf>
    <xf numFmtId="0" fontId="0" fillId="4" borderId="14" xfId="0" applyFill="1" applyBorder="1" applyAlignment="1">
      <alignment horizontal="left" indent="1"/>
    </xf>
    <xf numFmtId="0" fontId="0" fillId="4" borderId="15" xfId="0" applyFill="1" applyBorder="1" applyAlignment="1">
      <alignment horizontal="left" indent="1"/>
    </xf>
    <xf numFmtId="0" fontId="0" fillId="5" borderId="16" xfId="0" applyFill="1" applyBorder="1" applyAlignment="1">
      <alignment horizontal="left" indent="1"/>
    </xf>
    <xf numFmtId="0" fontId="0" fillId="5" borderId="17" xfId="0" applyFill="1" applyBorder="1" applyAlignment="1">
      <alignment horizontal="left" indent="1"/>
    </xf>
    <xf numFmtId="0" fontId="0" fillId="5" borderId="18" xfId="0" applyFill="1" applyBorder="1" applyAlignment="1">
      <alignment horizontal="left" indent="1"/>
    </xf>
    <xf numFmtId="0" fontId="0" fillId="5" borderId="19" xfId="0" applyFill="1" applyBorder="1" applyAlignment="1">
      <alignment horizontal="left" indent="1"/>
    </xf>
    <xf numFmtId="0" fontId="0" fillId="5" borderId="20" xfId="0" applyFill="1" applyBorder="1" applyAlignment="1">
      <alignment horizontal="left" indent="1"/>
    </xf>
    <xf numFmtId="0" fontId="0" fillId="5" borderId="21" xfId="0" applyFill="1" applyBorder="1" applyAlignment="1">
      <alignment horizontal="left" indent="1"/>
    </xf>
    <xf numFmtId="0" fontId="0" fillId="6" borderId="16" xfId="0" applyFill="1" applyBorder="1" applyAlignment="1">
      <alignment horizontal="left" indent="1"/>
    </xf>
    <xf numFmtId="0" fontId="0" fillId="6" borderId="17" xfId="0" applyFill="1" applyBorder="1" applyAlignment="1">
      <alignment horizontal="left" indent="1"/>
    </xf>
    <xf numFmtId="0" fontId="0" fillId="6" borderId="18" xfId="0" applyFill="1" applyBorder="1" applyAlignment="1">
      <alignment horizontal="left" indent="1"/>
    </xf>
    <xf numFmtId="0" fontId="0" fillId="6" borderId="22" xfId="0" applyFill="1" applyBorder="1" applyAlignment="1">
      <alignment horizontal="left" indent="1"/>
    </xf>
    <xf numFmtId="0" fontId="0" fillId="6" borderId="23" xfId="0" applyFill="1" applyBorder="1" applyAlignment="1">
      <alignment horizontal="left" indent="1"/>
    </xf>
    <xf numFmtId="0" fontId="0" fillId="6" borderId="24" xfId="0" applyFill="1" applyBorder="1" applyAlignment="1">
      <alignment horizontal="left" indent="1"/>
    </xf>
    <xf numFmtId="0" fontId="0" fillId="6" borderId="19" xfId="0" applyFill="1" applyBorder="1" applyAlignment="1">
      <alignment horizontal="left" indent="1"/>
    </xf>
    <xf numFmtId="0" fontId="0" fillId="6" borderId="20" xfId="0" applyFill="1" applyBorder="1" applyAlignment="1">
      <alignment horizontal="left" indent="1"/>
    </xf>
    <xf numFmtId="0" fontId="0" fillId="6" borderId="21" xfId="0" applyFill="1" applyBorder="1" applyAlignment="1">
      <alignment horizontal="left" indent="1"/>
    </xf>
    <xf numFmtId="0" fontId="0" fillId="7" borderId="16" xfId="0" applyFill="1" applyBorder="1" applyAlignment="1">
      <alignment horizontal="left" indent="1"/>
    </xf>
    <xf numFmtId="0" fontId="0" fillId="7" borderId="17" xfId="0" applyFill="1" applyBorder="1" applyAlignment="1">
      <alignment horizontal="left" indent="1"/>
    </xf>
    <xf numFmtId="0" fontId="0" fillId="7" borderId="18" xfId="0" applyFill="1" applyBorder="1" applyAlignment="1">
      <alignment horizontal="left" indent="1"/>
    </xf>
    <xf numFmtId="0" fontId="0" fillId="7" borderId="22" xfId="0" applyFill="1" applyBorder="1" applyAlignment="1">
      <alignment horizontal="left" indent="1"/>
    </xf>
    <xf numFmtId="0" fontId="0" fillId="7" borderId="23" xfId="0" applyFill="1" applyBorder="1" applyAlignment="1">
      <alignment horizontal="left" indent="1"/>
    </xf>
    <xf numFmtId="0" fontId="0" fillId="7" borderId="24" xfId="0" applyFill="1" applyBorder="1" applyAlignment="1">
      <alignment horizontal="left" indent="1"/>
    </xf>
    <xf numFmtId="0" fontId="5" fillId="8" borderId="25" xfId="0" applyFont="1" applyFill="1" applyBorder="1" applyAlignment="1">
      <alignment horizontal="left" indent="1"/>
    </xf>
    <xf numFmtId="0" fontId="5" fillId="8" borderId="26" xfId="0" applyFont="1" applyFill="1" applyBorder="1" applyAlignment="1">
      <alignment horizontal="left" indent="1"/>
    </xf>
    <xf numFmtId="0" fontId="5" fillId="8" borderId="27" xfId="0" applyFont="1" applyFill="1" applyBorder="1" applyAlignment="1">
      <alignment horizontal="left" indent="1"/>
    </xf>
    <xf numFmtId="0" fontId="5" fillId="8" borderId="28" xfId="0" applyFont="1" applyFill="1" applyBorder="1" applyAlignment="1">
      <alignment horizontal="left" indent="1"/>
    </xf>
    <xf numFmtId="0" fontId="5" fillId="8" borderId="29" xfId="0" applyFont="1" applyFill="1" applyBorder="1" applyAlignment="1">
      <alignment horizontal="left" indent="1"/>
    </xf>
    <xf numFmtId="0" fontId="5" fillId="8" borderId="30" xfId="0" applyFont="1" applyFill="1" applyBorder="1" applyAlignment="1">
      <alignment horizontal="left" indent="1"/>
    </xf>
    <xf numFmtId="0" fontId="6" fillId="0" borderId="0" xfId="0" applyFont="1" applyAlignment="1">
      <alignment horizontal="left" indent="1"/>
    </xf>
    <xf numFmtId="0" fontId="0" fillId="0" borderId="31" xfId="0" applyBorder="1" applyAlignment="1">
      <alignment horizontal="left" indent="1"/>
    </xf>
    <xf numFmtId="0" fontId="0" fillId="0" borderId="32" xfId="0" applyBorder="1" applyAlignment="1">
      <alignment horizontal="left" indent="1"/>
    </xf>
    <xf numFmtId="0" fontId="0" fillId="0" borderId="3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3" xfId="0" applyBorder="1" applyAlignment="1">
      <alignment horizontal="left" indent="1"/>
    </xf>
    <xf numFmtId="0" fontId="0" fillId="0" borderId="33" xfId="0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9" borderId="32" xfId="0" applyFill="1" applyBorder="1" applyAlignment="1">
      <alignment horizontal="left" indent="1"/>
    </xf>
    <xf numFmtId="0" fontId="0" fillId="9" borderId="7" xfId="0" applyFill="1" applyBorder="1" applyAlignment="1">
      <alignment horizontal="left" indent="1"/>
    </xf>
    <xf numFmtId="0" fontId="0" fillId="9" borderId="33" xfId="0" applyFill="1" applyBorder="1" applyAlignment="1">
      <alignment horizontal="left" indent="1"/>
    </xf>
    <xf numFmtId="0" fontId="0" fillId="9" borderId="31" xfId="0" applyFill="1" applyBorder="1" applyAlignment="1">
      <alignment horizontal="left" indent="1"/>
    </xf>
    <xf numFmtId="0" fontId="0" fillId="0" borderId="3" xfId="0" applyBorder="1" applyAlignment="1">
      <alignment horizontal="left" indent="3"/>
    </xf>
    <xf numFmtId="9" fontId="0" fillId="9" borderId="0" xfId="0" applyNumberFormat="1" applyFill="1" applyAlignment="1">
      <alignment horizontal="left" indent="1"/>
    </xf>
    <xf numFmtId="0" fontId="3" fillId="9" borderId="31" xfId="0" applyFont="1" applyFill="1" applyBorder="1" applyAlignment="1">
      <alignment horizontal="left" indent="1"/>
    </xf>
    <xf numFmtId="0" fontId="5" fillId="8" borderId="34" xfId="0" applyFont="1" applyFill="1" applyBorder="1" applyAlignment="1">
      <alignment horizontal="left" indent="1"/>
    </xf>
    <xf numFmtId="0" fontId="5" fillId="8" borderId="35" xfId="0" applyFont="1" applyFill="1" applyBorder="1" applyAlignment="1">
      <alignment horizontal="left" indent="1"/>
    </xf>
    <xf numFmtId="0" fontId="5" fillId="8" borderId="36" xfId="0" applyFont="1" applyFill="1" applyBorder="1" applyAlignment="1">
      <alignment horizontal="left" indent="1"/>
    </xf>
    <xf numFmtId="0" fontId="4" fillId="2" borderId="0" xfId="0" applyFont="1" applyFill="1" applyAlignment="1">
      <alignment horizontal="left" indent="2"/>
    </xf>
    <xf numFmtId="0" fontId="0" fillId="10" borderId="0" xfId="0" applyFill="1" applyAlignment="1">
      <alignment horizontal="left" indent="1"/>
    </xf>
    <xf numFmtId="3" fontId="4" fillId="2" borderId="0" xfId="0" applyNumberFormat="1" applyFont="1" applyFill="1" applyAlignment="1">
      <alignment horizontal="left" indent="2"/>
    </xf>
    <xf numFmtId="3" fontId="2" fillId="2" borderId="0" xfId="0" applyNumberFormat="1" applyFont="1" applyFill="1" applyAlignment="1">
      <alignment horizontal="left" indent="1"/>
    </xf>
    <xf numFmtId="3" fontId="0" fillId="10" borderId="0" xfId="0" applyNumberFormat="1" applyFill="1" applyAlignment="1">
      <alignment horizontal="left" indent="1"/>
    </xf>
    <xf numFmtId="3" fontId="0" fillId="0" borderId="0" xfId="0" applyNumberFormat="1" applyAlignment="1">
      <alignment horizontal="left" indent="1"/>
    </xf>
    <xf numFmtId="0" fontId="0" fillId="11" borderId="0" xfId="0" applyFill="1" applyAlignment="1" quotePrefix="1">
      <alignment horizontal="left" indent="1"/>
    </xf>
    <xf numFmtId="0" fontId="0" fillId="11" borderId="0" xfId="0" applyFill="1" applyAlignment="1">
      <alignment horizontal="left" indent="1"/>
    </xf>
    <xf numFmtId="0" fontId="0" fillId="11" borderId="6" xfId="0" applyFill="1" applyBorder="1" applyAlignment="1">
      <alignment horizontal="left" indent="1"/>
    </xf>
    <xf numFmtId="0" fontId="0" fillId="11" borderId="7" xfId="0" applyFill="1" applyBorder="1" applyAlignment="1">
      <alignment horizontal="left" indent="1"/>
    </xf>
    <xf numFmtId="1" fontId="0" fillId="11" borderId="6" xfId="0" applyNumberFormat="1" applyFill="1" applyBorder="1" applyAlignment="1">
      <alignment horizontal="left" indent="1"/>
    </xf>
    <xf numFmtId="1" fontId="0" fillId="11" borderId="0" xfId="0" applyNumberFormat="1" applyFill="1" applyAlignment="1">
      <alignment horizontal="left" indent="1"/>
    </xf>
    <xf numFmtId="1" fontId="0" fillId="12" borderId="7" xfId="0" applyNumberFormat="1" applyFill="1" applyBorder="1" applyAlignment="1">
      <alignment horizontal="left" indent="1"/>
    </xf>
    <xf numFmtId="1" fontId="0" fillId="11" borderId="7" xfId="0" applyNumberFormat="1" applyFill="1" applyBorder="1" applyAlignment="1">
      <alignment horizontal="left" indent="1"/>
    </xf>
    <xf numFmtId="3" fontId="0" fillId="0" borderId="7" xfId="0" applyNumberFormat="1" applyBorder="1" applyAlignment="1">
      <alignment horizontal="left" indent="1"/>
    </xf>
    <xf numFmtId="0" fontId="8" fillId="0" borderId="7" xfId="20" applyBorder="1" applyAlignment="1">
      <alignment horizontal="left" indent="1"/>
    </xf>
    <xf numFmtId="1" fontId="0" fillId="11" borderId="9" xfId="0" applyNumberFormat="1" applyFill="1" applyBorder="1" applyAlignment="1">
      <alignment horizontal="left" indent="1"/>
    </xf>
    <xf numFmtId="0" fontId="0" fillId="0" borderId="9" xfId="0" applyNumberFormat="1" applyBorder="1" applyAlignment="1">
      <alignment horizontal="left" indent="1"/>
    </xf>
    <xf numFmtId="0" fontId="0" fillId="11" borderId="9" xfId="0" applyFill="1" applyBorder="1" applyAlignment="1">
      <alignment horizontal="left" indent="1"/>
    </xf>
    <xf numFmtId="0" fontId="0" fillId="11" borderId="32" xfId="0" applyFill="1" applyBorder="1" applyAlignment="1">
      <alignment horizontal="left" indent="1"/>
    </xf>
    <xf numFmtId="0" fontId="0" fillId="11" borderId="33" xfId="0" applyFill="1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12" fillId="10" borderId="0" xfId="0" applyFont="1" applyFill="1" applyAlignment="1">
      <alignment horizontal="left" inden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indent="1"/>
    </xf>
    <xf numFmtId="0" fontId="0" fillId="11" borderId="5" xfId="0" applyFill="1" applyBorder="1" applyAlignment="1">
      <alignment horizontal="left" indent="1"/>
    </xf>
    <xf numFmtId="0" fontId="0" fillId="9" borderId="5" xfId="0" applyFill="1" applyBorder="1" applyAlignment="1">
      <alignment horizontal="left" indent="1"/>
    </xf>
    <xf numFmtId="0" fontId="0" fillId="7" borderId="19" xfId="0" applyFill="1" applyBorder="1" applyAlignment="1">
      <alignment horizontal="left" indent="1"/>
    </xf>
    <xf numFmtId="0" fontId="0" fillId="7" borderId="20" xfId="0" applyFill="1" applyBorder="1" applyAlignment="1">
      <alignment horizontal="left" indent="1"/>
    </xf>
    <xf numFmtId="0" fontId="0" fillId="7" borderId="21" xfId="0" applyFill="1" applyBorder="1" applyAlignment="1">
      <alignment horizontal="left" indent="1"/>
    </xf>
    <xf numFmtId="0" fontId="0" fillId="8" borderId="37" xfId="0" applyFill="1" applyBorder="1" applyAlignment="1">
      <alignment horizontal="left" indent="1"/>
    </xf>
    <xf numFmtId="0" fontId="0" fillId="8" borderId="38" xfId="0" applyFill="1" applyBorder="1" applyAlignment="1">
      <alignment horizontal="left" indent="1"/>
    </xf>
    <xf numFmtId="0" fontId="0" fillId="8" borderId="39" xfId="0" applyFill="1" applyBorder="1" applyAlignment="1">
      <alignment horizontal="left" indent="1"/>
    </xf>
    <xf numFmtId="0" fontId="0" fillId="8" borderId="22" xfId="0" applyFill="1" applyBorder="1" applyAlignment="1">
      <alignment horizontal="left" indent="1"/>
    </xf>
    <xf numFmtId="0" fontId="0" fillId="8" borderId="23" xfId="0" applyFill="1" applyBorder="1" applyAlignment="1">
      <alignment horizontal="left" indent="1"/>
    </xf>
    <xf numFmtId="0" fontId="0" fillId="8" borderId="24" xfId="0" applyFill="1" applyBorder="1" applyAlignment="1">
      <alignment horizontal="left" indent="1"/>
    </xf>
    <xf numFmtId="0" fontId="0" fillId="8" borderId="34" xfId="0" applyFill="1" applyBorder="1" applyAlignment="1">
      <alignment horizontal="left" indent="1"/>
    </xf>
    <xf numFmtId="0" fontId="0" fillId="8" borderId="35" xfId="0" applyFill="1" applyBorder="1" applyAlignment="1">
      <alignment horizontal="left" indent="1"/>
    </xf>
    <xf numFmtId="0" fontId="0" fillId="8" borderId="36" xfId="0" applyFill="1" applyBorder="1" applyAlignment="1">
      <alignment horizontal="left" indent="1"/>
    </xf>
    <xf numFmtId="0" fontId="0" fillId="0" borderId="0" xfId="0" applyAlignment="1" quotePrefix="1">
      <alignment horizontal="left" indent="1"/>
    </xf>
    <xf numFmtId="0" fontId="4" fillId="2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3" fillId="3" borderId="5" xfId="0" applyNumberFormat="1" applyFont="1" applyFill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69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3"/>
      </font>
      <fill>
        <patternFill>
          <bgColor theme="3" tint="0.7999799847602844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8"/>
  <sheetViews>
    <sheetView tabSelected="1" workbookViewId="0" topLeftCell="A1">
      <pane xSplit="3" ySplit="6" topLeftCell="D7" activePane="bottomRight" state="frozen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5"/>
  <cols>
    <col min="1" max="1" width="5.7109375" style="1" customWidth="1"/>
    <col min="2" max="3" width="20.7109375" style="1" customWidth="1"/>
    <col min="4" max="4" width="18.7109375" style="1" customWidth="1"/>
    <col min="5" max="5" width="30.7109375" style="1" customWidth="1"/>
    <col min="6" max="6" width="16.7109375" style="125" customWidth="1"/>
    <col min="7" max="7" width="12.7109375" style="3" customWidth="1"/>
    <col min="8" max="8" width="16.7109375" style="3" customWidth="1"/>
    <col min="9" max="9" width="12.7109375" style="3" customWidth="1"/>
    <col min="10" max="10" width="16.7109375" style="3" customWidth="1"/>
    <col min="11" max="11" width="11.28125" style="3" customWidth="1"/>
    <col min="12" max="12" width="25.7109375" style="2" customWidth="1"/>
    <col min="13" max="13" width="15.7109375" style="3" customWidth="1"/>
    <col min="14" max="15" width="16.7109375" style="3" customWidth="1"/>
    <col min="16" max="19" width="12.7109375" style="1" customWidth="1"/>
    <col min="20" max="16384" width="9.140625" style="1" customWidth="1"/>
  </cols>
  <sheetData>
    <row r="1" spans="1:15" s="24" customFormat="1" ht="18.75">
      <c r="A1" s="24" t="str">
        <f>"ANCESTOR TABLE for "&amp;C7&amp;" "&amp;B7</f>
        <v xml:space="preserve">ANCESTOR TABLE for  </v>
      </c>
      <c r="F1" s="124"/>
      <c r="G1" s="25"/>
      <c r="H1" s="25"/>
      <c r="I1" s="25"/>
      <c r="J1" s="25"/>
      <c r="K1" s="25"/>
      <c r="L1" s="26"/>
      <c r="M1" s="25"/>
      <c r="N1" s="25"/>
      <c r="O1" s="25"/>
    </row>
    <row r="3" ht="15">
      <c r="B3" s="1" t="s">
        <v>73</v>
      </c>
    </row>
    <row r="4" ht="15">
      <c r="B4" s="1" t="s">
        <v>74</v>
      </c>
    </row>
    <row r="6" spans="1:19" s="8" customFormat="1" ht="15">
      <c r="A6" s="8" t="s">
        <v>0</v>
      </c>
      <c r="B6" s="8" t="s">
        <v>3</v>
      </c>
      <c r="C6" s="8" t="s">
        <v>1</v>
      </c>
      <c r="D6" s="8" t="s">
        <v>2</v>
      </c>
      <c r="E6" s="8" t="s">
        <v>18</v>
      </c>
      <c r="F6" s="126" t="s">
        <v>89</v>
      </c>
      <c r="G6" s="9" t="s">
        <v>28</v>
      </c>
      <c r="H6" s="9" t="s">
        <v>20</v>
      </c>
      <c r="I6" s="9" t="s">
        <v>27</v>
      </c>
      <c r="J6" s="9" t="s">
        <v>21</v>
      </c>
      <c r="K6" s="9" t="s">
        <v>19</v>
      </c>
      <c r="L6" s="10" t="s">
        <v>9</v>
      </c>
      <c r="M6" s="9" t="s">
        <v>29</v>
      </c>
      <c r="N6" s="9" t="s">
        <v>22</v>
      </c>
      <c r="O6" s="9" t="s">
        <v>19</v>
      </c>
      <c r="P6" s="8" t="s">
        <v>8</v>
      </c>
      <c r="Q6" s="8" t="s">
        <v>4</v>
      </c>
      <c r="R6" s="8" t="s">
        <v>5</v>
      </c>
      <c r="S6" s="8" t="s">
        <v>6</v>
      </c>
    </row>
    <row r="7" spans="1:19" ht="15">
      <c r="A7" s="1">
        <v>1</v>
      </c>
      <c r="K7" s="94" t="str">
        <f>IF(OR(ISBLANK(G7),ISBLANK(I7)),"",I7-G7)</f>
        <v/>
      </c>
      <c r="O7" s="95"/>
      <c r="P7" s="90" t="s">
        <v>7</v>
      </c>
      <c r="Q7" s="90" t="s">
        <v>7</v>
      </c>
      <c r="R7" s="91">
        <f>A7*2</f>
        <v>2</v>
      </c>
      <c r="S7" s="91">
        <f>R7+1</f>
        <v>3</v>
      </c>
    </row>
    <row r="8" spans="1:17" s="11" customFormat="1" ht="15">
      <c r="A8" s="11" t="s">
        <v>10</v>
      </c>
      <c r="C8" s="11">
        <f>COUNTA(A9:A10)</f>
        <v>2</v>
      </c>
      <c r="D8" s="11">
        <f>IF(COUNTA(C9:C10)=C8,"",C8-COUNTBLANK(C9:C10))</f>
        <v>0</v>
      </c>
      <c r="E8" s="11" t="str">
        <f>IF(OR(ISBLANK(D8),LEN(D8)=0),"All found",(C8-D8)&amp;" remaining")</f>
        <v>2 remaining</v>
      </c>
      <c r="F8" s="127"/>
      <c r="G8" s="12"/>
      <c r="H8" s="12"/>
      <c r="I8" s="12"/>
      <c r="J8" s="12"/>
      <c r="K8" s="12"/>
      <c r="L8" s="13"/>
      <c r="M8" s="12"/>
      <c r="N8" s="12"/>
      <c r="O8" s="12"/>
      <c r="P8" s="14"/>
      <c r="Q8" s="14"/>
    </row>
    <row r="9" spans="1:19" s="17" customFormat="1" ht="15">
      <c r="A9" s="17">
        <f>A7+1</f>
        <v>2</v>
      </c>
      <c r="F9" s="128"/>
      <c r="G9" s="18"/>
      <c r="H9" s="18"/>
      <c r="I9" s="18"/>
      <c r="J9" s="18"/>
      <c r="K9" s="94" t="str">
        <f>IF(OR(ISBLANK(G9),ISBLANK(I9)),"",I9-G9)</f>
        <v/>
      </c>
      <c r="L9" s="19"/>
      <c r="M9" s="18"/>
      <c r="N9" s="18"/>
      <c r="O9" s="94" t="str">
        <f aca="true" t="shared" si="0" ref="O9:O10">IF(OR(ISBLANK(G9),LEN(G9)=0,ISBLANK(M9),LEN(M9)=0),"",M9-G9)</f>
        <v/>
      </c>
      <c r="P9" s="92">
        <f>A9+1</f>
        <v>3</v>
      </c>
      <c r="Q9" s="92">
        <f>TRUNC(A9/2,0)</f>
        <v>1</v>
      </c>
      <c r="R9" s="92">
        <f>A9*2</f>
        <v>4</v>
      </c>
      <c r="S9" s="92">
        <f>R9+1</f>
        <v>5</v>
      </c>
    </row>
    <row r="10" spans="1:19" s="20" customFormat="1" ht="15">
      <c r="A10" s="20">
        <f aca="true" t="shared" si="1" ref="A10:A41">A9+1</f>
        <v>3</v>
      </c>
      <c r="F10" s="129"/>
      <c r="G10" s="21"/>
      <c r="H10" s="21"/>
      <c r="I10" s="21"/>
      <c r="J10" s="18"/>
      <c r="K10" s="94" t="str">
        <f>IF(OR(ISBLANK(G10),ISBLANK(I10)),"",I10-G10)</f>
        <v/>
      </c>
      <c r="L10" s="22"/>
      <c r="M10" s="96" t="str">
        <f>IF(ISBLANK(M9),"",M9)</f>
        <v/>
      </c>
      <c r="N10" s="21"/>
      <c r="O10" s="94" t="str">
        <f t="shared" si="0"/>
        <v/>
      </c>
      <c r="P10" s="93">
        <f>A10-1</f>
        <v>2</v>
      </c>
      <c r="Q10" s="93">
        <f>TRUNC(A10/2,0)</f>
        <v>1</v>
      </c>
      <c r="R10" s="93">
        <f>A10*2</f>
        <v>6</v>
      </c>
      <c r="S10" s="93">
        <f>R10+1</f>
        <v>7</v>
      </c>
    </row>
    <row r="11" spans="1:17" s="11" customFormat="1" ht="15">
      <c r="A11" s="11" t="s">
        <v>11</v>
      </c>
      <c r="C11" s="11">
        <f>COUNTA(A12:A15)</f>
        <v>4</v>
      </c>
      <c r="D11" s="11">
        <f>IF(COUNTA(C12:C15)=C11,"",C11-COUNTBLANK(C12:C15))</f>
        <v>0</v>
      </c>
      <c r="E11" s="11" t="str">
        <f>IF(OR(ISBLANK(D11),LEN(D11)=0),"All found",(C11-D11)&amp;" remaining")</f>
        <v>4 remaining</v>
      </c>
      <c r="F11" s="127"/>
      <c r="G11" s="12"/>
      <c r="H11" s="12"/>
      <c r="I11" s="12"/>
      <c r="J11" s="12"/>
      <c r="K11" s="12"/>
      <c r="L11" s="13"/>
      <c r="M11" s="12"/>
      <c r="N11" s="12"/>
      <c r="O11" s="12"/>
      <c r="P11" s="14"/>
      <c r="Q11" s="14"/>
    </row>
    <row r="12" spans="1:19" s="17" customFormat="1" ht="15">
      <c r="A12" s="17">
        <f>A10+1</f>
        <v>4</v>
      </c>
      <c r="F12" s="128"/>
      <c r="G12" s="18"/>
      <c r="H12" s="18"/>
      <c r="I12" s="18"/>
      <c r="J12" s="18"/>
      <c r="K12" s="94" t="str">
        <f>IF(OR(ISBLANK(G12),ISBLANK(I12)),"",I12-G12)</f>
        <v/>
      </c>
      <c r="L12" s="19"/>
      <c r="M12" s="18"/>
      <c r="N12" s="18"/>
      <c r="O12" s="94" t="str">
        <f aca="true" t="shared" si="2" ref="O12:O15">IF(OR(ISBLANK(G12),LEN(G12)=0,ISBLANK(M12),LEN(M12)=0),"",M12-G12)</f>
        <v/>
      </c>
      <c r="P12" s="92">
        <f>A12+1</f>
        <v>5</v>
      </c>
      <c r="Q12" s="92">
        <f>TRUNC(A12/2,0)</f>
        <v>2</v>
      </c>
      <c r="R12" s="92">
        <f>A12*2</f>
        <v>8</v>
      </c>
      <c r="S12" s="92">
        <f>R12+1</f>
        <v>9</v>
      </c>
    </row>
    <row r="13" spans="1:19" s="20" customFormat="1" ht="15">
      <c r="A13" s="20">
        <f t="shared" si="1"/>
        <v>5</v>
      </c>
      <c r="F13" s="129"/>
      <c r="G13" s="21"/>
      <c r="H13" s="18"/>
      <c r="I13" s="21"/>
      <c r="J13" s="18"/>
      <c r="K13" s="94" t="str">
        <f>IF(OR(ISBLANK(G13),ISBLANK(I13)),"",I13-G13)</f>
        <v/>
      </c>
      <c r="L13" s="22"/>
      <c r="M13" s="97" t="str">
        <f>IF(ISBLANK(M12),"",M12)</f>
        <v/>
      </c>
      <c r="N13" s="21"/>
      <c r="O13" s="94" t="str">
        <f t="shared" si="2"/>
        <v/>
      </c>
      <c r="P13" s="93">
        <f>A13-1</f>
        <v>4</v>
      </c>
      <c r="Q13" s="93">
        <f>TRUNC(A13/2,0)</f>
        <v>2</v>
      </c>
      <c r="R13" s="93">
        <f>A13*2</f>
        <v>10</v>
      </c>
      <c r="S13" s="93">
        <f>R13+1</f>
        <v>11</v>
      </c>
    </row>
    <row r="14" spans="1:19" s="20" customFormat="1" ht="15">
      <c r="A14" s="20">
        <f t="shared" si="1"/>
        <v>6</v>
      </c>
      <c r="F14" s="129"/>
      <c r="G14" s="21"/>
      <c r="H14" s="18"/>
      <c r="I14" s="21"/>
      <c r="J14" s="18"/>
      <c r="K14" s="94" t="str">
        <f>IF(OR(ISBLANK(G14),ISBLANK(I14)),"",I14-G14)</f>
        <v/>
      </c>
      <c r="L14" s="22"/>
      <c r="M14" s="21"/>
      <c r="N14" s="21"/>
      <c r="O14" s="94" t="str">
        <f t="shared" si="2"/>
        <v/>
      </c>
      <c r="P14" s="93">
        <f>A14+1</f>
        <v>7</v>
      </c>
      <c r="Q14" s="93">
        <f>TRUNC(A14/2,0)</f>
        <v>3</v>
      </c>
      <c r="R14" s="93">
        <f>A14*2</f>
        <v>12</v>
      </c>
      <c r="S14" s="93">
        <f>R14+1</f>
        <v>13</v>
      </c>
    </row>
    <row r="15" spans="1:19" s="20" customFormat="1" ht="15">
      <c r="A15" s="20">
        <f t="shared" si="1"/>
        <v>7</v>
      </c>
      <c r="F15" s="129"/>
      <c r="G15" s="21"/>
      <c r="H15" s="18"/>
      <c r="I15" s="21"/>
      <c r="J15" s="18"/>
      <c r="K15" s="94" t="str">
        <f>IF(OR(ISBLANK(G15),ISBLANK(I15)),"",I15-G15)</f>
        <v/>
      </c>
      <c r="L15" s="22"/>
      <c r="M15" s="97" t="str">
        <f>IF(ISBLANK(M14),"",M14)</f>
        <v/>
      </c>
      <c r="N15" s="21"/>
      <c r="O15" s="94" t="str">
        <f t="shared" si="2"/>
        <v/>
      </c>
      <c r="P15" s="93">
        <f>A15-1</f>
        <v>6</v>
      </c>
      <c r="Q15" s="93">
        <f>TRUNC(A15/2,0)</f>
        <v>3</v>
      </c>
      <c r="R15" s="93">
        <f>A15*2</f>
        <v>14</v>
      </c>
      <c r="S15" s="93">
        <f>R15+1</f>
        <v>15</v>
      </c>
    </row>
    <row r="16" spans="1:17" s="11" customFormat="1" ht="15">
      <c r="A16" s="11" t="s">
        <v>13</v>
      </c>
      <c r="C16" s="11">
        <f>COUNTA(A17:A24)</f>
        <v>8</v>
      </c>
      <c r="D16" s="11">
        <f>IF(COUNTA(C17:C24)=C16,"",C16-COUNTBLANK(C17:C24))</f>
        <v>0</v>
      </c>
      <c r="E16" s="11" t="str">
        <f>IF(OR(ISBLANK(D16),LEN(D16)=0),"All found",(C16-D16)&amp;" remaining")</f>
        <v>8 remaining</v>
      </c>
      <c r="F16" s="127"/>
      <c r="G16" s="12"/>
      <c r="H16" s="12"/>
      <c r="I16" s="12"/>
      <c r="J16" s="12"/>
      <c r="K16" s="12"/>
      <c r="L16" s="13"/>
      <c r="M16" s="12"/>
      <c r="N16" s="12"/>
      <c r="O16" s="12"/>
      <c r="P16" s="14"/>
      <c r="Q16" s="14"/>
    </row>
    <row r="17" spans="1:19" s="17" customFormat="1" ht="15">
      <c r="A17" s="17">
        <f>A15+1</f>
        <v>8</v>
      </c>
      <c r="F17" s="128"/>
      <c r="G17" s="18"/>
      <c r="H17" s="18"/>
      <c r="I17" s="18"/>
      <c r="J17" s="18"/>
      <c r="K17" s="94" t="str">
        <f aca="true" t="shared" si="3" ref="K17:K74">IF(OR(ISBLANK(G17),ISBLANK(I17)),"",I17-G17)</f>
        <v/>
      </c>
      <c r="L17" s="19"/>
      <c r="M17" s="18"/>
      <c r="N17" s="18"/>
      <c r="O17" s="94" t="str">
        <f aca="true" t="shared" si="4" ref="O17:O24">IF(OR(ISBLANK(G17),LEN(G17)=0,ISBLANK(M17),LEN(M17)=0),"",M17-G17)</f>
        <v/>
      </c>
      <c r="P17" s="92">
        <f>A17+1</f>
        <v>9</v>
      </c>
      <c r="Q17" s="92">
        <f aca="true" t="shared" si="5" ref="Q17:Q24">TRUNC(A17/2,0)</f>
        <v>4</v>
      </c>
      <c r="R17" s="92">
        <f aca="true" t="shared" si="6" ref="R17:R24">A17*2</f>
        <v>16</v>
      </c>
      <c r="S17" s="92">
        <f aca="true" t="shared" si="7" ref="S17:S24">R17+1</f>
        <v>17</v>
      </c>
    </row>
    <row r="18" spans="1:19" s="20" customFormat="1" ht="15">
      <c r="A18" s="20">
        <f t="shared" si="1"/>
        <v>9</v>
      </c>
      <c r="F18" s="129"/>
      <c r="G18" s="21"/>
      <c r="H18" s="21"/>
      <c r="I18" s="21"/>
      <c r="J18" s="18"/>
      <c r="K18" s="94" t="str">
        <f t="shared" si="3"/>
        <v/>
      </c>
      <c r="L18" s="22"/>
      <c r="M18" s="96" t="str">
        <f>IF(ISBLANK(M17),"",M17)</f>
        <v/>
      </c>
      <c r="N18" s="21"/>
      <c r="O18" s="94" t="str">
        <f t="shared" si="4"/>
        <v/>
      </c>
      <c r="P18" s="93">
        <f>A18-1</f>
        <v>8</v>
      </c>
      <c r="Q18" s="93">
        <f t="shared" si="5"/>
        <v>4</v>
      </c>
      <c r="R18" s="93">
        <f t="shared" si="6"/>
        <v>18</v>
      </c>
      <c r="S18" s="93">
        <f t="shared" si="7"/>
        <v>19</v>
      </c>
    </row>
    <row r="19" spans="1:19" s="20" customFormat="1" ht="15">
      <c r="A19" s="20">
        <f t="shared" si="1"/>
        <v>10</v>
      </c>
      <c r="F19" s="129"/>
      <c r="G19" s="21"/>
      <c r="H19" s="21"/>
      <c r="I19" s="21"/>
      <c r="J19" s="18"/>
      <c r="K19" s="94" t="str">
        <f t="shared" si="3"/>
        <v/>
      </c>
      <c r="L19" s="22"/>
      <c r="M19" s="21"/>
      <c r="N19" s="21"/>
      <c r="O19" s="94" t="str">
        <f t="shared" si="4"/>
        <v/>
      </c>
      <c r="P19" s="93">
        <f>A19+1</f>
        <v>11</v>
      </c>
      <c r="Q19" s="93">
        <f t="shared" si="5"/>
        <v>5</v>
      </c>
      <c r="R19" s="93">
        <f t="shared" si="6"/>
        <v>20</v>
      </c>
      <c r="S19" s="93">
        <f t="shared" si="7"/>
        <v>21</v>
      </c>
    </row>
    <row r="20" spans="1:19" s="20" customFormat="1" ht="15">
      <c r="A20" s="20">
        <f t="shared" si="1"/>
        <v>11</v>
      </c>
      <c r="F20" s="129"/>
      <c r="G20" s="21"/>
      <c r="H20" s="21"/>
      <c r="I20" s="21"/>
      <c r="J20" s="18"/>
      <c r="K20" s="94" t="str">
        <f t="shared" si="3"/>
        <v/>
      </c>
      <c r="L20" s="22"/>
      <c r="M20" s="96" t="str">
        <f>IF(ISBLANK(M19),"",M19)</f>
        <v/>
      </c>
      <c r="N20" s="21"/>
      <c r="O20" s="94" t="str">
        <f t="shared" si="4"/>
        <v/>
      </c>
      <c r="P20" s="93">
        <f>A20-1</f>
        <v>10</v>
      </c>
      <c r="Q20" s="93">
        <f t="shared" si="5"/>
        <v>5</v>
      </c>
      <c r="R20" s="93">
        <f t="shared" si="6"/>
        <v>22</v>
      </c>
      <c r="S20" s="93">
        <f t="shared" si="7"/>
        <v>23</v>
      </c>
    </row>
    <row r="21" spans="1:19" s="20" customFormat="1" ht="15">
      <c r="A21" s="20">
        <f t="shared" si="1"/>
        <v>12</v>
      </c>
      <c r="F21" s="129"/>
      <c r="G21" s="21"/>
      <c r="H21" s="21"/>
      <c r="I21" s="21"/>
      <c r="J21" s="18"/>
      <c r="K21" s="94" t="str">
        <f t="shared" si="3"/>
        <v/>
      </c>
      <c r="L21" s="22"/>
      <c r="M21" s="21"/>
      <c r="N21" s="21"/>
      <c r="O21" s="94" t="str">
        <f t="shared" si="4"/>
        <v/>
      </c>
      <c r="P21" s="93">
        <f>A21+1</f>
        <v>13</v>
      </c>
      <c r="Q21" s="93">
        <f t="shared" si="5"/>
        <v>6</v>
      </c>
      <c r="R21" s="93">
        <f t="shared" si="6"/>
        <v>24</v>
      </c>
      <c r="S21" s="93">
        <f t="shared" si="7"/>
        <v>25</v>
      </c>
    </row>
    <row r="22" spans="1:19" s="20" customFormat="1" ht="15">
      <c r="A22" s="20">
        <f t="shared" si="1"/>
        <v>13</v>
      </c>
      <c r="F22" s="129"/>
      <c r="G22" s="21"/>
      <c r="H22" s="21"/>
      <c r="I22" s="21"/>
      <c r="J22" s="18"/>
      <c r="K22" s="94" t="str">
        <f t="shared" si="3"/>
        <v/>
      </c>
      <c r="L22" s="22"/>
      <c r="M22" s="96" t="str">
        <f>IF(ISBLANK(M21),"",M21)</f>
        <v/>
      </c>
      <c r="N22" s="21"/>
      <c r="O22" s="94" t="str">
        <f t="shared" si="4"/>
        <v/>
      </c>
      <c r="P22" s="93">
        <f>A22-1</f>
        <v>12</v>
      </c>
      <c r="Q22" s="93">
        <f t="shared" si="5"/>
        <v>6</v>
      </c>
      <c r="R22" s="93">
        <f t="shared" si="6"/>
        <v>26</v>
      </c>
      <c r="S22" s="93">
        <f t="shared" si="7"/>
        <v>27</v>
      </c>
    </row>
    <row r="23" spans="1:19" s="20" customFormat="1" ht="15">
      <c r="A23" s="20">
        <f t="shared" si="1"/>
        <v>14</v>
      </c>
      <c r="F23" s="129"/>
      <c r="G23" s="21"/>
      <c r="H23" s="21"/>
      <c r="I23" s="21"/>
      <c r="J23" s="18"/>
      <c r="K23" s="94" t="str">
        <f t="shared" si="3"/>
        <v/>
      </c>
      <c r="L23" s="22"/>
      <c r="M23" s="21"/>
      <c r="N23" s="21"/>
      <c r="O23" s="94" t="str">
        <f t="shared" si="4"/>
        <v/>
      </c>
      <c r="P23" s="93">
        <f>A23+1</f>
        <v>15</v>
      </c>
      <c r="Q23" s="93">
        <f t="shared" si="5"/>
        <v>7</v>
      </c>
      <c r="R23" s="93">
        <f t="shared" si="6"/>
        <v>28</v>
      </c>
      <c r="S23" s="93">
        <f t="shared" si="7"/>
        <v>29</v>
      </c>
    </row>
    <row r="24" spans="1:19" s="20" customFormat="1" ht="15">
      <c r="A24" s="20">
        <f t="shared" si="1"/>
        <v>15</v>
      </c>
      <c r="F24" s="129"/>
      <c r="G24" s="21"/>
      <c r="H24" s="21"/>
      <c r="I24" s="21"/>
      <c r="J24" s="18"/>
      <c r="K24" s="94" t="str">
        <f t="shared" si="3"/>
        <v/>
      </c>
      <c r="L24" s="22"/>
      <c r="M24" s="96" t="str">
        <f>IF(ISBLANK(M23),"",M23)</f>
        <v/>
      </c>
      <c r="N24" s="21"/>
      <c r="O24" s="94" t="str">
        <f t="shared" si="4"/>
        <v/>
      </c>
      <c r="P24" s="93">
        <f>A24-1</f>
        <v>14</v>
      </c>
      <c r="Q24" s="93">
        <f t="shared" si="5"/>
        <v>7</v>
      </c>
      <c r="R24" s="93">
        <f t="shared" si="6"/>
        <v>30</v>
      </c>
      <c r="S24" s="93">
        <f t="shared" si="7"/>
        <v>31</v>
      </c>
    </row>
    <row r="25" spans="1:17" s="11" customFormat="1" ht="15">
      <c r="A25" s="11" t="s">
        <v>12</v>
      </c>
      <c r="C25" s="11">
        <f>COUNTA(A26:A41)</f>
        <v>16</v>
      </c>
      <c r="D25" s="11">
        <f>IF(COUNTA(C26:C41)=C25,"",C25-COUNTBLANK(C26:C41))</f>
        <v>0</v>
      </c>
      <c r="E25" s="11" t="str">
        <f>IF(OR(ISBLANK(D25),LEN(D25)=0),"All found",(C25-D25)&amp;" remaining")</f>
        <v>16 remaining</v>
      </c>
      <c r="F25" s="127"/>
      <c r="G25" s="12"/>
      <c r="H25" s="12"/>
      <c r="I25" s="12"/>
      <c r="J25" s="12"/>
      <c r="K25" s="12"/>
      <c r="L25" s="13"/>
      <c r="M25" s="12"/>
      <c r="N25" s="12"/>
      <c r="O25" s="12"/>
      <c r="P25" s="14"/>
      <c r="Q25" s="14"/>
    </row>
    <row r="26" spans="1:19" s="17" customFormat="1" ht="15">
      <c r="A26" s="17">
        <f>A24+1</f>
        <v>16</v>
      </c>
      <c r="F26" s="128"/>
      <c r="G26" s="18"/>
      <c r="H26" s="18"/>
      <c r="I26" s="18"/>
      <c r="J26" s="18"/>
      <c r="K26" s="94" t="str">
        <f t="shared" si="3"/>
        <v/>
      </c>
      <c r="L26" s="19"/>
      <c r="M26" s="18"/>
      <c r="N26" s="18"/>
      <c r="O26" s="94" t="str">
        <f aca="true" t="shared" si="8" ref="O26:O40">IF(OR(ISBLANK(G26),LEN(G26)=0,ISBLANK(M26),LEN(M26)=0),"",M26-G26)</f>
        <v/>
      </c>
      <c r="P26" s="92">
        <f>A26+1</f>
        <v>17</v>
      </c>
      <c r="Q26" s="92">
        <f aca="true" t="shared" si="9" ref="Q26:Q41">TRUNC(A26/2,0)</f>
        <v>8</v>
      </c>
      <c r="R26" s="92">
        <f aca="true" t="shared" si="10" ref="R26:R41">A26*2</f>
        <v>32</v>
      </c>
      <c r="S26" s="92">
        <f aca="true" t="shared" si="11" ref="S26:S41">R26+1</f>
        <v>33</v>
      </c>
    </row>
    <row r="27" spans="1:19" s="20" customFormat="1" ht="15">
      <c r="A27" s="20">
        <f t="shared" si="1"/>
        <v>17</v>
      </c>
      <c r="F27" s="129"/>
      <c r="G27" s="21"/>
      <c r="H27" s="18"/>
      <c r="I27" s="21"/>
      <c r="J27" s="18"/>
      <c r="K27" s="94" t="str">
        <f t="shared" si="3"/>
        <v/>
      </c>
      <c r="L27" s="22"/>
      <c r="M27" s="97" t="str">
        <f>IF(ISBLANK(M26),"",M26)</f>
        <v/>
      </c>
      <c r="N27" s="21"/>
      <c r="O27" s="94" t="str">
        <f t="shared" si="8"/>
        <v/>
      </c>
      <c r="P27" s="93">
        <f>A27-1</f>
        <v>16</v>
      </c>
      <c r="Q27" s="93">
        <f t="shared" si="9"/>
        <v>8</v>
      </c>
      <c r="R27" s="93">
        <f t="shared" si="10"/>
        <v>34</v>
      </c>
      <c r="S27" s="93">
        <f t="shared" si="11"/>
        <v>35</v>
      </c>
    </row>
    <row r="28" spans="1:19" s="20" customFormat="1" ht="15">
      <c r="A28" s="20">
        <f t="shared" si="1"/>
        <v>18</v>
      </c>
      <c r="F28" s="129"/>
      <c r="G28" s="21"/>
      <c r="H28" s="18"/>
      <c r="I28" s="21"/>
      <c r="J28" s="18"/>
      <c r="K28" s="94" t="str">
        <f t="shared" si="3"/>
        <v/>
      </c>
      <c r="L28" s="22"/>
      <c r="M28" s="21"/>
      <c r="N28" s="21"/>
      <c r="O28" s="94" t="str">
        <f t="shared" si="8"/>
        <v/>
      </c>
      <c r="P28" s="93">
        <f>A28+1</f>
        <v>19</v>
      </c>
      <c r="Q28" s="93">
        <f t="shared" si="9"/>
        <v>9</v>
      </c>
      <c r="R28" s="93">
        <f t="shared" si="10"/>
        <v>36</v>
      </c>
      <c r="S28" s="93">
        <f t="shared" si="11"/>
        <v>37</v>
      </c>
    </row>
    <row r="29" spans="1:19" s="20" customFormat="1" ht="15">
      <c r="A29" s="20">
        <f t="shared" si="1"/>
        <v>19</v>
      </c>
      <c r="F29" s="129"/>
      <c r="G29" s="21"/>
      <c r="H29" s="18"/>
      <c r="I29" s="21"/>
      <c r="J29" s="18"/>
      <c r="K29" s="94" t="str">
        <f t="shared" si="3"/>
        <v/>
      </c>
      <c r="L29" s="22"/>
      <c r="M29" s="97" t="str">
        <f>IF(ISBLANK(M28),"",M28)</f>
        <v/>
      </c>
      <c r="N29" s="21"/>
      <c r="O29" s="94" t="str">
        <f t="shared" si="8"/>
        <v/>
      </c>
      <c r="P29" s="93">
        <f>A29-1</f>
        <v>18</v>
      </c>
      <c r="Q29" s="93">
        <f t="shared" si="9"/>
        <v>9</v>
      </c>
      <c r="R29" s="93">
        <f t="shared" si="10"/>
        <v>38</v>
      </c>
      <c r="S29" s="93">
        <f t="shared" si="11"/>
        <v>39</v>
      </c>
    </row>
    <row r="30" spans="1:19" s="20" customFormat="1" ht="15">
      <c r="A30" s="20">
        <f t="shared" si="1"/>
        <v>20</v>
      </c>
      <c r="F30" s="129"/>
      <c r="G30" s="21"/>
      <c r="H30" s="18"/>
      <c r="I30" s="21"/>
      <c r="J30" s="18"/>
      <c r="K30" s="94" t="str">
        <f t="shared" si="3"/>
        <v/>
      </c>
      <c r="L30" s="22"/>
      <c r="M30" s="21"/>
      <c r="N30" s="21"/>
      <c r="O30" s="94" t="str">
        <f t="shared" si="8"/>
        <v/>
      </c>
      <c r="P30" s="93">
        <f>A30+1</f>
        <v>21</v>
      </c>
      <c r="Q30" s="93">
        <f t="shared" si="9"/>
        <v>10</v>
      </c>
      <c r="R30" s="93">
        <f t="shared" si="10"/>
        <v>40</v>
      </c>
      <c r="S30" s="93">
        <f t="shared" si="11"/>
        <v>41</v>
      </c>
    </row>
    <row r="31" spans="1:19" s="20" customFormat="1" ht="15">
      <c r="A31" s="20">
        <f t="shared" si="1"/>
        <v>21</v>
      </c>
      <c r="F31" s="129"/>
      <c r="G31" s="21"/>
      <c r="H31" s="18"/>
      <c r="I31" s="21"/>
      <c r="J31" s="18"/>
      <c r="K31" s="94" t="str">
        <f t="shared" si="3"/>
        <v/>
      </c>
      <c r="L31" s="22"/>
      <c r="M31" s="97" t="str">
        <f>IF(ISBLANK(M30),"",M30)</f>
        <v/>
      </c>
      <c r="N31" s="21"/>
      <c r="O31" s="94" t="str">
        <f t="shared" si="8"/>
        <v/>
      </c>
      <c r="P31" s="93">
        <f>A31-1</f>
        <v>20</v>
      </c>
      <c r="Q31" s="93">
        <f t="shared" si="9"/>
        <v>10</v>
      </c>
      <c r="R31" s="93">
        <f t="shared" si="10"/>
        <v>42</v>
      </c>
      <c r="S31" s="93">
        <f t="shared" si="11"/>
        <v>43</v>
      </c>
    </row>
    <row r="32" spans="1:19" s="20" customFormat="1" ht="15">
      <c r="A32" s="20">
        <f t="shared" si="1"/>
        <v>22</v>
      </c>
      <c r="F32" s="129"/>
      <c r="G32" s="21"/>
      <c r="H32" s="18"/>
      <c r="I32" s="21"/>
      <c r="J32" s="18"/>
      <c r="K32" s="94" t="str">
        <f t="shared" si="3"/>
        <v/>
      </c>
      <c r="L32" s="22"/>
      <c r="M32" s="21"/>
      <c r="N32" s="21"/>
      <c r="O32" s="94" t="str">
        <f t="shared" si="8"/>
        <v/>
      </c>
      <c r="P32" s="93">
        <f>A32+1</f>
        <v>23</v>
      </c>
      <c r="Q32" s="93">
        <f t="shared" si="9"/>
        <v>11</v>
      </c>
      <c r="R32" s="93">
        <f t="shared" si="10"/>
        <v>44</v>
      </c>
      <c r="S32" s="93">
        <f t="shared" si="11"/>
        <v>45</v>
      </c>
    </row>
    <row r="33" spans="1:19" s="20" customFormat="1" ht="15">
      <c r="A33" s="20">
        <f t="shared" si="1"/>
        <v>23</v>
      </c>
      <c r="F33" s="129"/>
      <c r="G33" s="21"/>
      <c r="H33" s="18"/>
      <c r="I33" s="21"/>
      <c r="J33" s="18"/>
      <c r="K33" s="94" t="str">
        <f t="shared" si="3"/>
        <v/>
      </c>
      <c r="L33" s="22"/>
      <c r="M33" s="97" t="str">
        <f>IF(ISBLANK(M32),"",M32)</f>
        <v/>
      </c>
      <c r="N33" s="21"/>
      <c r="O33" s="94" t="str">
        <f t="shared" si="8"/>
        <v/>
      </c>
      <c r="P33" s="93">
        <f>A33-1</f>
        <v>22</v>
      </c>
      <c r="Q33" s="93">
        <f t="shared" si="9"/>
        <v>11</v>
      </c>
      <c r="R33" s="93">
        <f t="shared" si="10"/>
        <v>46</v>
      </c>
      <c r="S33" s="93">
        <f t="shared" si="11"/>
        <v>47</v>
      </c>
    </row>
    <row r="34" spans="1:19" s="20" customFormat="1" ht="15">
      <c r="A34" s="20">
        <f t="shared" si="1"/>
        <v>24</v>
      </c>
      <c r="F34" s="129"/>
      <c r="G34" s="21"/>
      <c r="H34" s="21"/>
      <c r="I34" s="21"/>
      <c r="J34" s="18"/>
      <c r="K34" s="94" t="str">
        <f t="shared" si="3"/>
        <v/>
      </c>
      <c r="L34" s="22"/>
      <c r="M34" s="21"/>
      <c r="N34" s="21"/>
      <c r="O34" s="94" t="str">
        <f t="shared" si="8"/>
        <v/>
      </c>
      <c r="P34" s="93">
        <f>A34+1</f>
        <v>25</v>
      </c>
      <c r="Q34" s="93">
        <f t="shared" si="9"/>
        <v>12</v>
      </c>
      <c r="R34" s="93">
        <f t="shared" si="10"/>
        <v>48</v>
      </c>
      <c r="S34" s="93">
        <f t="shared" si="11"/>
        <v>49</v>
      </c>
    </row>
    <row r="35" spans="1:19" s="20" customFormat="1" ht="15">
      <c r="A35" s="20">
        <f t="shared" si="1"/>
        <v>25</v>
      </c>
      <c r="F35" s="129"/>
      <c r="G35" s="21"/>
      <c r="H35" s="21"/>
      <c r="I35" s="21"/>
      <c r="J35" s="18"/>
      <c r="K35" s="94" t="str">
        <f t="shared" si="3"/>
        <v/>
      </c>
      <c r="L35" s="22"/>
      <c r="M35" s="97" t="str">
        <f>IF(ISBLANK(M34),"",M34)</f>
        <v/>
      </c>
      <c r="N35" s="21"/>
      <c r="O35" s="94" t="str">
        <f t="shared" si="8"/>
        <v/>
      </c>
      <c r="P35" s="93">
        <f>A35-1</f>
        <v>24</v>
      </c>
      <c r="Q35" s="93">
        <f t="shared" si="9"/>
        <v>12</v>
      </c>
      <c r="R35" s="93">
        <f t="shared" si="10"/>
        <v>50</v>
      </c>
      <c r="S35" s="93">
        <f t="shared" si="11"/>
        <v>51</v>
      </c>
    </row>
    <row r="36" spans="1:19" s="20" customFormat="1" ht="15">
      <c r="A36" s="20">
        <f t="shared" si="1"/>
        <v>26</v>
      </c>
      <c r="F36" s="129"/>
      <c r="G36" s="21"/>
      <c r="H36" s="21"/>
      <c r="I36" s="21"/>
      <c r="J36" s="18"/>
      <c r="K36" s="94" t="str">
        <f t="shared" si="3"/>
        <v/>
      </c>
      <c r="L36" s="22"/>
      <c r="M36" s="21"/>
      <c r="N36" s="21"/>
      <c r="O36" s="94" t="str">
        <f t="shared" si="8"/>
        <v/>
      </c>
      <c r="P36" s="93">
        <f>A36+1</f>
        <v>27</v>
      </c>
      <c r="Q36" s="93">
        <f t="shared" si="9"/>
        <v>13</v>
      </c>
      <c r="R36" s="93">
        <f t="shared" si="10"/>
        <v>52</v>
      </c>
      <c r="S36" s="93">
        <f t="shared" si="11"/>
        <v>53</v>
      </c>
    </row>
    <row r="37" spans="1:19" s="20" customFormat="1" ht="15">
      <c r="A37" s="20">
        <f t="shared" si="1"/>
        <v>27</v>
      </c>
      <c r="F37" s="129"/>
      <c r="G37" s="21"/>
      <c r="H37" s="21"/>
      <c r="I37" s="21"/>
      <c r="J37" s="18"/>
      <c r="K37" s="94" t="str">
        <f t="shared" si="3"/>
        <v/>
      </c>
      <c r="L37" s="22"/>
      <c r="M37" s="97" t="str">
        <f>IF(ISBLANK(M36),"",M36)</f>
        <v/>
      </c>
      <c r="N37" s="21"/>
      <c r="O37" s="94" t="str">
        <f t="shared" si="8"/>
        <v/>
      </c>
      <c r="P37" s="93">
        <f>A37-1</f>
        <v>26</v>
      </c>
      <c r="Q37" s="93">
        <f t="shared" si="9"/>
        <v>13</v>
      </c>
      <c r="R37" s="93">
        <f t="shared" si="10"/>
        <v>54</v>
      </c>
      <c r="S37" s="93">
        <f t="shared" si="11"/>
        <v>55</v>
      </c>
    </row>
    <row r="38" spans="1:19" s="20" customFormat="1" ht="15">
      <c r="A38" s="20">
        <f t="shared" si="1"/>
        <v>28</v>
      </c>
      <c r="F38" s="129"/>
      <c r="G38" s="21"/>
      <c r="H38" s="21"/>
      <c r="I38" s="21"/>
      <c r="J38" s="18"/>
      <c r="K38" s="94" t="str">
        <f t="shared" si="3"/>
        <v/>
      </c>
      <c r="L38" s="22"/>
      <c r="M38" s="21"/>
      <c r="N38" s="21"/>
      <c r="O38" s="94" t="str">
        <f t="shared" si="8"/>
        <v/>
      </c>
      <c r="P38" s="93">
        <f>A38+1</f>
        <v>29</v>
      </c>
      <c r="Q38" s="93">
        <f t="shared" si="9"/>
        <v>14</v>
      </c>
      <c r="R38" s="93">
        <f t="shared" si="10"/>
        <v>56</v>
      </c>
      <c r="S38" s="93">
        <f t="shared" si="11"/>
        <v>57</v>
      </c>
    </row>
    <row r="39" spans="1:19" s="20" customFormat="1" ht="15">
      <c r="A39" s="20">
        <f t="shared" si="1"/>
        <v>29</v>
      </c>
      <c r="F39" s="129"/>
      <c r="G39" s="21"/>
      <c r="H39" s="21"/>
      <c r="I39" s="21"/>
      <c r="J39" s="18"/>
      <c r="K39" s="94" t="str">
        <f t="shared" si="3"/>
        <v/>
      </c>
      <c r="L39" s="22"/>
      <c r="M39" s="97" t="str">
        <f>IF(ISBLANK(M38),"",M38)</f>
        <v/>
      </c>
      <c r="N39" s="21"/>
      <c r="O39" s="94" t="str">
        <f t="shared" si="8"/>
        <v/>
      </c>
      <c r="P39" s="93">
        <f>A39-1</f>
        <v>28</v>
      </c>
      <c r="Q39" s="93">
        <f t="shared" si="9"/>
        <v>14</v>
      </c>
      <c r="R39" s="93">
        <f t="shared" si="10"/>
        <v>58</v>
      </c>
      <c r="S39" s="93">
        <f t="shared" si="11"/>
        <v>59</v>
      </c>
    </row>
    <row r="40" spans="1:19" s="20" customFormat="1" ht="15">
      <c r="A40" s="20">
        <f t="shared" si="1"/>
        <v>30</v>
      </c>
      <c r="F40" s="129"/>
      <c r="G40" s="21"/>
      <c r="H40" s="21"/>
      <c r="I40" s="21"/>
      <c r="J40" s="18"/>
      <c r="K40" s="94" t="str">
        <f t="shared" si="3"/>
        <v/>
      </c>
      <c r="L40" s="22"/>
      <c r="M40" s="21"/>
      <c r="N40" s="21"/>
      <c r="O40" s="94" t="str">
        <f t="shared" si="8"/>
        <v/>
      </c>
      <c r="P40" s="93">
        <f>A40+1</f>
        <v>31</v>
      </c>
      <c r="Q40" s="93">
        <f t="shared" si="9"/>
        <v>15</v>
      </c>
      <c r="R40" s="93">
        <f t="shared" si="10"/>
        <v>60</v>
      </c>
      <c r="S40" s="93">
        <f t="shared" si="11"/>
        <v>61</v>
      </c>
    </row>
    <row r="41" spans="1:19" s="20" customFormat="1" ht="15">
      <c r="A41" s="20">
        <f t="shared" si="1"/>
        <v>31</v>
      </c>
      <c r="F41" s="129"/>
      <c r="G41" s="21"/>
      <c r="H41" s="21"/>
      <c r="I41" s="21"/>
      <c r="J41" s="18"/>
      <c r="K41" s="94" t="str">
        <f t="shared" si="3"/>
        <v/>
      </c>
      <c r="L41" s="22"/>
      <c r="M41" s="97" t="str">
        <f>IF(ISBLANK(M40),"",M40)</f>
        <v/>
      </c>
      <c r="N41" s="21"/>
      <c r="O41" s="94" t="str">
        <f>IF(OR(ISBLANK(G41),LEN(G41)=0,ISBLANK(M41),LEN(M41)=0),"",M41-G41)</f>
        <v/>
      </c>
      <c r="P41" s="93">
        <f>A41-1</f>
        <v>30</v>
      </c>
      <c r="Q41" s="93">
        <f t="shared" si="9"/>
        <v>15</v>
      </c>
      <c r="R41" s="93">
        <f t="shared" si="10"/>
        <v>62</v>
      </c>
      <c r="S41" s="93">
        <f t="shared" si="11"/>
        <v>63</v>
      </c>
    </row>
    <row r="42" spans="1:17" s="11" customFormat="1" ht="15">
      <c r="A42" s="11" t="s">
        <v>14</v>
      </c>
      <c r="C42" s="11">
        <f>COUNTA(A43:A74)</f>
        <v>32</v>
      </c>
      <c r="D42" s="11">
        <f>IF(COUNTA(C43:C74)=C42,"",C42-COUNTBLANK(C43:C74))</f>
        <v>0</v>
      </c>
      <c r="E42" s="11" t="str">
        <f>IF(OR(ISBLANK(D42),LEN(D42)=0),"All found",(C42-D42)&amp;" remaining")</f>
        <v>32 remaining</v>
      </c>
      <c r="F42" s="127"/>
      <c r="G42" s="12"/>
      <c r="H42" s="12"/>
      <c r="I42" s="12"/>
      <c r="J42" s="12"/>
      <c r="K42" s="12"/>
      <c r="L42" s="13"/>
      <c r="M42" s="12"/>
      <c r="N42" s="12"/>
      <c r="O42" s="12"/>
      <c r="P42" s="14"/>
      <c r="Q42" s="14"/>
    </row>
    <row r="43" spans="1:19" s="17" customFormat="1" ht="15">
      <c r="A43" s="17">
        <f>A41+1</f>
        <v>32</v>
      </c>
      <c r="F43" s="128"/>
      <c r="G43" s="18"/>
      <c r="H43" s="18"/>
      <c r="I43" s="18"/>
      <c r="J43" s="18"/>
      <c r="K43" s="94" t="str">
        <f t="shared" si="3"/>
        <v/>
      </c>
      <c r="L43" s="19"/>
      <c r="M43" s="18"/>
      <c r="N43" s="18"/>
      <c r="O43" s="94" t="str">
        <f aca="true" t="shared" si="12" ref="O43:O74">IF(OR(ISBLANK(G43),LEN(G43)=0,ISBLANK(M43),LEN(M43)=0),"",M43-G43)</f>
        <v/>
      </c>
      <c r="P43" s="92">
        <f>A43+1</f>
        <v>33</v>
      </c>
      <c r="Q43" s="92">
        <f aca="true" t="shared" si="13" ref="Q43:Q74">TRUNC(A43/2,0)</f>
        <v>16</v>
      </c>
      <c r="R43" s="92">
        <f aca="true" t="shared" si="14" ref="R43:R74">A43*2</f>
        <v>64</v>
      </c>
      <c r="S43" s="92">
        <f aca="true" t="shared" si="15" ref="S43:S138">R43+1</f>
        <v>65</v>
      </c>
    </row>
    <row r="44" spans="1:19" s="20" customFormat="1" ht="15">
      <c r="A44" s="20">
        <f>A43+1</f>
        <v>33</v>
      </c>
      <c r="B44" s="23"/>
      <c r="F44" s="129"/>
      <c r="G44" s="21"/>
      <c r="H44" s="18"/>
      <c r="I44" s="18"/>
      <c r="J44" s="18"/>
      <c r="K44" s="94" t="str">
        <f t="shared" si="3"/>
        <v/>
      </c>
      <c r="L44" s="22"/>
      <c r="M44" s="97" t="str">
        <f>IF(ISBLANK(M43),"",M43)</f>
        <v/>
      </c>
      <c r="N44" s="21" t="str">
        <f>IF(ISBLANK(N43),"",N43)</f>
        <v/>
      </c>
      <c r="O44" s="94" t="str">
        <f t="shared" si="12"/>
        <v/>
      </c>
      <c r="P44" s="93">
        <f>A44-1</f>
        <v>32</v>
      </c>
      <c r="Q44" s="93">
        <f t="shared" si="13"/>
        <v>16</v>
      </c>
      <c r="R44" s="93">
        <f t="shared" si="14"/>
        <v>66</v>
      </c>
      <c r="S44" s="93">
        <f t="shared" si="15"/>
        <v>67</v>
      </c>
    </row>
    <row r="45" spans="1:19" s="20" customFormat="1" ht="15">
      <c r="A45" s="20">
        <f aca="true" t="shared" si="16" ref="A45:A74">A44+1</f>
        <v>34</v>
      </c>
      <c r="F45" s="129"/>
      <c r="G45" s="21"/>
      <c r="H45" s="18"/>
      <c r="I45" s="18"/>
      <c r="J45" s="18"/>
      <c r="K45" s="94" t="str">
        <f t="shared" si="3"/>
        <v/>
      </c>
      <c r="L45" s="22"/>
      <c r="M45" s="21"/>
      <c r="N45" s="21"/>
      <c r="O45" s="94" t="str">
        <f t="shared" si="12"/>
        <v/>
      </c>
      <c r="P45" s="93">
        <f>A45+1</f>
        <v>35</v>
      </c>
      <c r="Q45" s="93">
        <f t="shared" si="13"/>
        <v>17</v>
      </c>
      <c r="R45" s="93">
        <f t="shared" si="14"/>
        <v>68</v>
      </c>
      <c r="S45" s="93">
        <f t="shared" si="15"/>
        <v>69</v>
      </c>
    </row>
    <row r="46" spans="1:19" s="20" customFormat="1" ht="15">
      <c r="A46" s="20">
        <f t="shared" si="16"/>
        <v>35</v>
      </c>
      <c r="B46" s="23"/>
      <c r="F46" s="129"/>
      <c r="G46" s="21"/>
      <c r="H46" s="18"/>
      <c r="I46" s="18"/>
      <c r="J46" s="18"/>
      <c r="K46" s="94" t="str">
        <f t="shared" si="3"/>
        <v/>
      </c>
      <c r="L46" s="22"/>
      <c r="M46" s="97" t="str">
        <f>IF(ISBLANK(M45),"",M45)</f>
        <v/>
      </c>
      <c r="N46" s="21" t="str">
        <f>IF(ISBLANK(N45),"",N45)</f>
        <v/>
      </c>
      <c r="O46" s="94" t="str">
        <f t="shared" si="12"/>
        <v/>
      </c>
      <c r="P46" s="93">
        <f>A46-1</f>
        <v>34</v>
      </c>
      <c r="Q46" s="93">
        <f t="shared" si="13"/>
        <v>17</v>
      </c>
      <c r="R46" s="93">
        <f t="shared" si="14"/>
        <v>70</v>
      </c>
      <c r="S46" s="93">
        <f t="shared" si="15"/>
        <v>71</v>
      </c>
    </row>
    <row r="47" spans="1:19" s="20" customFormat="1" ht="15">
      <c r="A47" s="20">
        <f t="shared" si="16"/>
        <v>36</v>
      </c>
      <c r="F47" s="129"/>
      <c r="G47" s="21"/>
      <c r="H47" s="18"/>
      <c r="I47" s="18"/>
      <c r="J47" s="18"/>
      <c r="K47" s="94" t="str">
        <f t="shared" si="3"/>
        <v/>
      </c>
      <c r="L47" s="22"/>
      <c r="M47" s="21"/>
      <c r="N47" s="21"/>
      <c r="O47" s="94" t="str">
        <f t="shared" si="12"/>
        <v/>
      </c>
      <c r="P47" s="93">
        <f>A47+1</f>
        <v>37</v>
      </c>
      <c r="Q47" s="93">
        <f t="shared" si="13"/>
        <v>18</v>
      </c>
      <c r="R47" s="93">
        <f t="shared" si="14"/>
        <v>72</v>
      </c>
      <c r="S47" s="93">
        <f t="shared" si="15"/>
        <v>73</v>
      </c>
    </row>
    <row r="48" spans="1:19" s="20" customFormat="1" ht="15">
      <c r="A48" s="20">
        <f t="shared" si="16"/>
        <v>37</v>
      </c>
      <c r="B48" s="23"/>
      <c r="F48" s="129"/>
      <c r="G48" s="21"/>
      <c r="H48" s="18"/>
      <c r="I48" s="18"/>
      <c r="J48" s="18"/>
      <c r="K48" s="94" t="str">
        <f t="shared" si="3"/>
        <v/>
      </c>
      <c r="L48" s="22"/>
      <c r="M48" s="97" t="str">
        <f>IF(ISBLANK(M47),"",M47)</f>
        <v/>
      </c>
      <c r="N48" s="21" t="str">
        <f>IF(ISBLANK(N47),"",N47)</f>
        <v/>
      </c>
      <c r="O48" s="94" t="str">
        <f t="shared" si="12"/>
        <v/>
      </c>
      <c r="P48" s="93">
        <f>A48-1</f>
        <v>36</v>
      </c>
      <c r="Q48" s="93">
        <f t="shared" si="13"/>
        <v>18</v>
      </c>
      <c r="R48" s="93">
        <f t="shared" si="14"/>
        <v>74</v>
      </c>
      <c r="S48" s="93">
        <f t="shared" si="15"/>
        <v>75</v>
      </c>
    </row>
    <row r="49" spans="1:19" s="20" customFormat="1" ht="15">
      <c r="A49" s="20">
        <f t="shared" si="16"/>
        <v>38</v>
      </c>
      <c r="F49" s="129"/>
      <c r="G49" s="21"/>
      <c r="H49" s="18"/>
      <c r="I49" s="18"/>
      <c r="J49" s="18"/>
      <c r="K49" s="94" t="str">
        <f t="shared" si="3"/>
        <v/>
      </c>
      <c r="L49" s="22"/>
      <c r="M49" s="21"/>
      <c r="N49" s="21"/>
      <c r="O49" s="94" t="str">
        <f t="shared" si="12"/>
        <v/>
      </c>
      <c r="P49" s="93">
        <f>A49+1</f>
        <v>39</v>
      </c>
      <c r="Q49" s="93">
        <f t="shared" si="13"/>
        <v>19</v>
      </c>
      <c r="R49" s="93">
        <f t="shared" si="14"/>
        <v>76</v>
      </c>
      <c r="S49" s="93">
        <f t="shared" si="15"/>
        <v>77</v>
      </c>
    </row>
    <row r="50" spans="1:19" s="20" customFormat="1" ht="15">
      <c r="A50" s="20">
        <f t="shared" si="16"/>
        <v>39</v>
      </c>
      <c r="B50" s="23"/>
      <c r="F50" s="129"/>
      <c r="G50" s="21"/>
      <c r="H50" s="18"/>
      <c r="I50" s="18"/>
      <c r="J50" s="18"/>
      <c r="K50" s="94" t="str">
        <f t="shared" si="3"/>
        <v/>
      </c>
      <c r="L50" s="22"/>
      <c r="M50" s="97" t="str">
        <f>IF(ISBLANK(M49),"",M49)</f>
        <v/>
      </c>
      <c r="N50" s="21"/>
      <c r="O50" s="94" t="str">
        <f t="shared" si="12"/>
        <v/>
      </c>
      <c r="P50" s="93">
        <f>A50-1</f>
        <v>38</v>
      </c>
      <c r="Q50" s="93">
        <f t="shared" si="13"/>
        <v>19</v>
      </c>
      <c r="R50" s="93">
        <f t="shared" si="14"/>
        <v>78</v>
      </c>
      <c r="S50" s="93">
        <f t="shared" si="15"/>
        <v>79</v>
      </c>
    </row>
    <row r="51" spans="1:19" s="20" customFormat="1" ht="15">
      <c r="A51" s="20">
        <f t="shared" si="16"/>
        <v>40</v>
      </c>
      <c r="F51" s="129"/>
      <c r="G51" s="21"/>
      <c r="H51" s="18"/>
      <c r="I51" s="18"/>
      <c r="J51" s="18"/>
      <c r="K51" s="94" t="str">
        <f t="shared" si="3"/>
        <v/>
      </c>
      <c r="L51" s="22"/>
      <c r="M51" s="21"/>
      <c r="N51" s="21"/>
      <c r="O51" s="94" t="str">
        <f t="shared" si="12"/>
        <v/>
      </c>
      <c r="P51" s="93">
        <f>A51+1</f>
        <v>41</v>
      </c>
      <c r="Q51" s="93">
        <f t="shared" si="13"/>
        <v>20</v>
      </c>
      <c r="R51" s="93">
        <f t="shared" si="14"/>
        <v>80</v>
      </c>
      <c r="S51" s="93">
        <f t="shared" si="15"/>
        <v>81</v>
      </c>
    </row>
    <row r="52" spans="1:19" s="20" customFormat="1" ht="15">
      <c r="A52" s="20">
        <f t="shared" si="16"/>
        <v>41</v>
      </c>
      <c r="F52" s="129"/>
      <c r="G52" s="21"/>
      <c r="H52" s="18"/>
      <c r="I52" s="18"/>
      <c r="J52" s="18"/>
      <c r="K52" s="94" t="str">
        <f t="shared" si="3"/>
        <v/>
      </c>
      <c r="L52" s="22"/>
      <c r="M52" s="97" t="str">
        <f>IF(ISBLANK(M51),"",M51)</f>
        <v/>
      </c>
      <c r="N52" s="21"/>
      <c r="O52" s="94" t="str">
        <f t="shared" si="12"/>
        <v/>
      </c>
      <c r="P52" s="93">
        <f>A52-1</f>
        <v>40</v>
      </c>
      <c r="Q52" s="93">
        <f t="shared" si="13"/>
        <v>20</v>
      </c>
      <c r="R52" s="93">
        <f t="shared" si="14"/>
        <v>82</v>
      </c>
      <c r="S52" s="93">
        <f t="shared" si="15"/>
        <v>83</v>
      </c>
    </row>
    <row r="53" spans="1:19" s="20" customFormat="1" ht="15">
      <c r="A53" s="20">
        <f t="shared" si="16"/>
        <v>42</v>
      </c>
      <c r="F53" s="129"/>
      <c r="G53" s="21"/>
      <c r="H53" s="18"/>
      <c r="I53" s="18"/>
      <c r="J53" s="18"/>
      <c r="K53" s="94" t="str">
        <f t="shared" si="3"/>
        <v/>
      </c>
      <c r="L53" s="22"/>
      <c r="M53" s="21"/>
      <c r="N53" s="21"/>
      <c r="O53" s="94" t="str">
        <f t="shared" si="12"/>
        <v/>
      </c>
      <c r="P53" s="93">
        <f>A53+1</f>
        <v>43</v>
      </c>
      <c r="Q53" s="93">
        <f t="shared" si="13"/>
        <v>21</v>
      </c>
      <c r="R53" s="93">
        <f t="shared" si="14"/>
        <v>84</v>
      </c>
      <c r="S53" s="93">
        <f t="shared" si="15"/>
        <v>85</v>
      </c>
    </row>
    <row r="54" spans="1:19" s="20" customFormat="1" ht="15">
      <c r="A54" s="20">
        <f t="shared" si="16"/>
        <v>43</v>
      </c>
      <c r="F54" s="129"/>
      <c r="G54" s="21"/>
      <c r="H54" s="18"/>
      <c r="I54" s="18"/>
      <c r="J54" s="18"/>
      <c r="K54" s="94" t="str">
        <f t="shared" si="3"/>
        <v/>
      </c>
      <c r="L54" s="22"/>
      <c r="M54" s="97" t="str">
        <f>IF(ISBLANK(M53),"",M53)</f>
        <v/>
      </c>
      <c r="N54" s="21"/>
      <c r="O54" s="94" t="str">
        <f t="shared" si="12"/>
        <v/>
      </c>
      <c r="P54" s="93">
        <f>A54-1</f>
        <v>42</v>
      </c>
      <c r="Q54" s="93">
        <f t="shared" si="13"/>
        <v>21</v>
      </c>
      <c r="R54" s="93">
        <f t="shared" si="14"/>
        <v>86</v>
      </c>
      <c r="S54" s="93">
        <f t="shared" si="15"/>
        <v>87</v>
      </c>
    </row>
    <row r="55" spans="1:19" s="20" customFormat="1" ht="15">
      <c r="A55" s="20">
        <f t="shared" si="16"/>
        <v>44</v>
      </c>
      <c r="F55" s="129"/>
      <c r="G55" s="21"/>
      <c r="H55" s="18"/>
      <c r="I55" s="18"/>
      <c r="J55" s="18"/>
      <c r="K55" s="94" t="str">
        <f t="shared" si="3"/>
        <v/>
      </c>
      <c r="L55" s="22"/>
      <c r="M55" s="21"/>
      <c r="N55" s="21"/>
      <c r="O55" s="94" t="str">
        <f t="shared" si="12"/>
        <v/>
      </c>
      <c r="P55" s="93">
        <f>A55+1</f>
        <v>45</v>
      </c>
      <c r="Q55" s="93">
        <f t="shared" si="13"/>
        <v>22</v>
      </c>
      <c r="R55" s="93">
        <f t="shared" si="14"/>
        <v>88</v>
      </c>
      <c r="S55" s="93">
        <f t="shared" si="15"/>
        <v>89</v>
      </c>
    </row>
    <row r="56" spans="1:19" s="20" customFormat="1" ht="15">
      <c r="A56" s="20">
        <f t="shared" si="16"/>
        <v>45</v>
      </c>
      <c r="B56" s="23"/>
      <c r="F56" s="129"/>
      <c r="G56" s="21"/>
      <c r="H56" s="18"/>
      <c r="I56" s="18"/>
      <c r="J56" s="18"/>
      <c r="K56" s="94" t="str">
        <f t="shared" si="3"/>
        <v/>
      </c>
      <c r="L56" s="22"/>
      <c r="M56" s="97" t="str">
        <f>IF(ISBLANK(M55),"",M55)</f>
        <v/>
      </c>
      <c r="N56" s="21"/>
      <c r="O56" s="94" t="str">
        <f t="shared" si="12"/>
        <v/>
      </c>
      <c r="P56" s="93">
        <f>A56-1</f>
        <v>44</v>
      </c>
      <c r="Q56" s="93">
        <f t="shared" si="13"/>
        <v>22</v>
      </c>
      <c r="R56" s="93">
        <f t="shared" si="14"/>
        <v>90</v>
      </c>
      <c r="S56" s="93">
        <f t="shared" si="15"/>
        <v>91</v>
      </c>
    </row>
    <row r="57" spans="1:19" s="20" customFormat="1" ht="15">
      <c r="A57" s="20">
        <f t="shared" si="16"/>
        <v>46</v>
      </c>
      <c r="F57" s="129"/>
      <c r="G57" s="21"/>
      <c r="H57" s="18"/>
      <c r="I57" s="18"/>
      <c r="J57" s="18"/>
      <c r="K57" s="94" t="str">
        <f t="shared" si="3"/>
        <v/>
      </c>
      <c r="L57" s="22"/>
      <c r="M57" s="21"/>
      <c r="N57" s="21"/>
      <c r="O57" s="94" t="str">
        <f t="shared" si="12"/>
        <v/>
      </c>
      <c r="P57" s="93">
        <f>A57+1</f>
        <v>47</v>
      </c>
      <c r="Q57" s="93">
        <f t="shared" si="13"/>
        <v>23</v>
      </c>
      <c r="R57" s="93">
        <f t="shared" si="14"/>
        <v>92</v>
      </c>
      <c r="S57" s="93">
        <f t="shared" si="15"/>
        <v>93</v>
      </c>
    </row>
    <row r="58" spans="1:19" s="20" customFormat="1" ht="15">
      <c r="A58" s="20">
        <f t="shared" si="16"/>
        <v>47</v>
      </c>
      <c r="B58" s="23"/>
      <c r="F58" s="129"/>
      <c r="G58" s="21"/>
      <c r="H58" s="18"/>
      <c r="I58" s="18"/>
      <c r="J58" s="18"/>
      <c r="K58" s="94" t="str">
        <f t="shared" si="3"/>
        <v/>
      </c>
      <c r="L58" s="22"/>
      <c r="M58" s="97" t="str">
        <f>IF(ISBLANK(M57),"",M57)</f>
        <v/>
      </c>
      <c r="N58" s="21"/>
      <c r="O58" s="94" t="str">
        <f t="shared" si="12"/>
        <v/>
      </c>
      <c r="P58" s="93">
        <f>A58-1</f>
        <v>46</v>
      </c>
      <c r="Q58" s="93">
        <f t="shared" si="13"/>
        <v>23</v>
      </c>
      <c r="R58" s="93">
        <f t="shared" si="14"/>
        <v>94</v>
      </c>
      <c r="S58" s="93">
        <f t="shared" si="15"/>
        <v>95</v>
      </c>
    </row>
    <row r="59" spans="1:19" s="20" customFormat="1" ht="15">
      <c r="A59" s="20">
        <f t="shared" si="16"/>
        <v>48</v>
      </c>
      <c r="F59" s="129"/>
      <c r="G59" s="21"/>
      <c r="H59" s="21"/>
      <c r="I59" s="21"/>
      <c r="J59" s="18"/>
      <c r="K59" s="94" t="str">
        <f t="shared" si="3"/>
        <v/>
      </c>
      <c r="L59" s="22"/>
      <c r="M59" s="21"/>
      <c r="N59" s="21"/>
      <c r="O59" s="94" t="str">
        <f t="shared" si="12"/>
        <v/>
      </c>
      <c r="P59" s="93">
        <f>A59+1</f>
        <v>49</v>
      </c>
      <c r="Q59" s="93">
        <f t="shared" si="13"/>
        <v>24</v>
      </c>
      <c r="R59" s="93">
        <f t="shared" si="14"/>
        <v>96</v>
      </c>
      <c r="S59" s="93">
        <f t="shared" si="15"/>
        <v>97</v>
      </c>
    </row>
    <row r="60" spans="1:19" s="20" customFormat="1" ht="15">
      <c r="A60" s="20">
        <f t="shared" si="16"/>
        <v>49</v>
      </c>
      <c r="F60" s="129"/>
      <c r="G60" s="21"/>
      <c r="H60" s="21"/>
      <c r="I60" s="21"/>
      <c r="J60" s="18"/>
      <c r="K60" s="94" t="str">
        <f t="shared" si="3"/>
        <v/>
      </c>
      <c r="L60" s="22"/>
      <c r="M60" s="97" t="str">
        <f>IF(ISBLANK(M59),"",M59)</f>
        <v/>
      </c>
      <c r="N60" s="21"/>
      <c r="O60" s="94" t="str">
        <f t="shared" si="12"/>
        <v/>
      </c>
      <c r="P60" s="93">
        <f>A60-1</f>
        <v>48</v>
      </c>
      <c r="Q60" s="93">
        <f t="shared" si="13"/>
        <v>24</v>
      </c>
      <c r="R60" s="93">
        <f t="shared" si="14"/>
        <v>98</v>
      </c>
      <c r="S60" s="93">
        <f t="shared" si="15"/>
        <v>99</v>
      </c>
    </row>
    <row r="61" spans="1:19" s="20" customFormat="1" ht="15">
      <c r="A61" s="20">
        <f t="shared" si="16"/>
        <v>50</v>
      </c>
      <c r="F61" s="129"/>
      <c r="G61" s="21"/>
      <c r="H61" s="21"/>
      <c r="I61" s="21"/>
      <c r="J61" s="18"/>
      <c r="K61" s="94" t="str">
        <f t="shared" si="3"/>
        <v/>
      </c>
      <c r="L61" s="22"/>
      <c r="M61" s="21"/>
      <c r="N61" s="21"/>
      <c r="O61" s="94" t="str">
        <f t="shared" si="12"/>
        <v/>
      </c>
      <c r="P61" s="93">
        <f>A61+1</f>
        <v>51</v>
      </c>
      <c r="Q61" s="93">
        <f t="shared" si="13"/>
        <v>25</v>
      </c>
      <c r="R61" s="93">
        <f t="shared" si="14"/>
        <v>100</v>
      </c>
      <c r="S61" s="93">
        <f t="shared" si="15"/>
        <v>101</v>
      </c>
    </row>
    <row r="62" spans="1:19" s="20" customFormat="1" ht="15">
      <c r="A62" s="20">
        <f t="shared" si="16"/>
        <v>51</v>
      </c>
      <c r="F62" s="129"/>
      <c r="G62" s="21"/>
      <c r="H62" s="21"/>
      <c r="I62" s="21"/>
      <c r="J62" s="18"/>
      <c r="K62" s="94" t="str">
        <f t="shared" si="3"/>
        <v/>
      </c>
      <c r="L62" s="22"/>
      <c r="M62" s="97" t="str">
        <f>IF(ISBLANK(M61),"",M61)</f>
        <v/>
      </c>
      <c r="N62" s="21"/>
      <c r="O62" s="94" t="str">
        <f t="shared" si="12"/>
        <v/>
      </c>
      <c r="P62" s="93">
        <f>A62-1</f>
        <v>50</v>
      </c>
      <c r="Q62" s="93">
        <f t="shared" si="13"/>
        <v>25</v>
      </c>
      <c r="R62" s="93">
        <f t="shared" si="14"/>
        <v>102</v>
      </c>
      <c r="S62" s="93">
        <f t="shared" si="15"/>
        <v>103</v>
      </c>
    </row>
    <row r="63" spans="1:19" s="20" customFormat="1" ht="15">
      <c r="A63" s="20">
        <f t="shared" si="16"/>
        <v>52</v>
      </c>
      <c r="F63" s="129"/>
      <c r="G63" s="21"/>
      <c r="H63" s="21"/>
      <c r="I63" s="21"/>
      <c r="J63" s="18"/>
      <c r="K63" s="94" t="str">
        <f t="shared" si="3"/>
        <v/>
      </c>
      <c r="L63" s="22"/>
      <c r="M63" s="21"/>
      <c r="N63" s="21"/>
      <c r="O63" s="94" t="str">
        <f t="shared" si="12"/>
        <v/>
      </c>
      <c r="P63" s="93">
        <f>A63+1</f>
        <v>53</v>
      </c>
      <c r="Q63" s="93">
        <f t="shared" si="13"/>
        <v>26</v>
      </c>
      <c r="R63" s="93">
        <f t="shared" si="14"/>
        <v>104</v>
      </c>
      <c r="S63" s="93">
        <f t="shared" si="15"/>
        <v>105</v>
      </c>
    </row>
    <row r="64" spans="1:19" s="20" customFormat="1" ht="15">
      <c r="A64" s="20">
        <f t="shared" si="16"/>
        <v>53</v>
      </c>
      <c r="F64" s="129"/>
      <c r="G64" s="21"/>
      <c r="H64" s="21"/>
      <c r="I64" s="21"/>
      <c r="J64" s="18"/>
      <c r="K64" s="94" t="str">
        <f t="shared" si="3"/>
        <v/>
      </c>
      <c r="L64" s="22"/>
      <c r="M64" s="97" t="str">
        <f>IF(ISBLANK(M63),"",M63)</f>
        <v/>
      </c>
      <c r="N64" s="21"/>
      <c r="O64" s="94" t="str">
        <f t="shared" si="12"/>
        <v/>
      </c>
      <c r="P64" s="93">
        <f>A64-1</f>
        <v>52</v>
      </c>
      <c r="Q64" s="93">
        <f t="shared" si="13"/>
        <v>26</v>
      </c>
      <c r="R64" s="93">
        <f t="shared" si="14"/>
        <v>106</v>
      </c>
      <c r="S64" s="93">
        <f t="shared" si="15"/>
        <v>107</v>
      </c>
    </row>
    <row r="65" spans="1:19" s="20" customFormat="1" ht="15">
      <c r="A65" s="20">
        <f t="shared" si="16"/>
        <v>54</v>
      </c>
      <c r="F65" s="129"/>
      <c r="G65" s="21"/>
      <c r="H65" s="21"/>
      <c r="I65" s="21"/>
      <c r="J65" s="18"/>
      <c r="K65" s="94" t="str">
        <f t="shared" si="3"/>
        <v/>
      </c>
      <c r="L65" s="22"/>
      <c r="M65" s="21"/>
      <c r="N65" s="21"/>
      <c r="O65" s="94" t="str">
        <f t="shared" si="12"/>
        <v/>
      </c>
      <c r="P65" s="93">
        <f>A65+1</f>
        <v>55</v>
      </c>
      <c r="Q65" s="93">
        <f t="shared" si="13"/>
        <v>27</v>
      </c>
      <c r="R65" s="93">
        <f t="shared" si="14"/>
        <v>108</v>
      </c>
      <c r="S65" s="93">
        <f t="shared" si="15"/>
        <v>109</v>
      </c>
    </row>
    <row r="66" spans="1:19" s="20" customFormat="1" ht="15">
      <c r="A66" s="20">
        <f t="shared" si="16"/>
        <v>55</v>
      </c>
      <c r="F66" s="129"/>
      <c r="G66" s="21"/>
      <c r="H66" s="21"/>
      <c r="I66" s="21"/>
      <c r="J66" s="18"/>
      <c r="K66" s="94" t="str">
        <f t="shared" si="3"/>
        <v/>
      </c>
      <c r="L66" s="22"/>
      <c r="M66" s="97" t="str">
        <f>IF(ISBLANK(M65),"",M65)</f>
        <v/>
      </c>
      <c r="N66" s="21"/>
      <c r="O66" s="94" t="str">
        <f t="shared" si="12"/>
        <v/>
      </c>
      <c r="P66" s="93">
        <f>A66-1</f>
        <v>54</v>
      </c>
      <c r="Q66" s="93">
        <f t="shared" si="13"/>
        <v>27</v>
      </c>
      <c r="R66" s="93">
        <f t="shared" si="14"/>
        <v>110</v>
      </c>
      <c r="S66" s="93">
        <f t="shared" si="15"/>
        <v>111</v>
      </c>
    </row>
    <row r="67" spans="1:19" s="20" customFormat="1" ht="15">
      <c r="A67" s="20">
        <f t="shared" si="16"/>
        <v>56</v>
      </c>
      <c r="F67" s="129"/>
      <c r="G67" s="21"/>
      <c r="H67" s="21"/>
      <c r="I67" s="21"/>
      <c r="J67" s="21"/>
      <c r="K67" s="94" t="str">
        <f t="shared" si="3"/>
        <v/>
      </c>
      <c r="L67" s="22"/>
      <c r="M67" s="21"/>
      <c r="N67" s="21"/>
      <c r="O67" s="94" t="str">
        <f t="shared" si="12"/>
        <v/>
      </c>
      <c r="P67" s="93">
        <f>A67+1</f>
        <v>57</v>
      </c>
      <c r="Q67" s="93">
        <f t="shared" si="13"/>
        <v>28</v>
      </c>
      <c r="R67" s="93">
        <f t="shared" si="14"/>
        <v>112</v>
      </c>
      <c r="S67" s="93">
        <f t="shared" si="15"/>
        <v>113</v>
      </c>
    </row>
    <row r="68" spans="1:19" s="20" customFormat="1" ht="15">
      <c r="A68" s="20">
        <f t="shared" si="16"/>
        <v>57</v>
      </c>
      <c r="F68" s="129"/>
      <c r="G68" s="21"/>
      <c r="H68" s="21"/>
      <c r="I68" s="21"/>
      <c r="J68" s="21"/>
      <c r="K68" s="94" t="str">
        <f t="shared" si="3"/>
        <v/>
      </c>
      <c r="L68" s="22"/>
      <c r="M68" s="97" t="str">
        <f>IF(ISBLANK(M67),"",M67)</f>
        <v/>
      </c>
      <c r="N68" s="21"/>
      <c r="O68" s="94" t="str">
        <f t="shared" si="12"/>
        <v/>
      </c>
      <c r="P68" s="93">
        <f>A68-1</f>
        <v>56</v>
      </c>
      <c r="Q68" s="93">
        <f t="shared" si="13"/>
        <v>28</v>
      </c>
      <c r="R68" s="93">
        <f t="shared" si="14"/>
        <v>114</v>
      </c>
      <c r="S68" s="93">
        <f t="shared" si="15"/>
        <v>115</v>
      </c>
    </row>
    <row r="69" spans="1:19" s="20" customFormat="1" ht="15">
      <c r="A69" s="20">
        <f t="shared" si="16"/>
        <v>58</v>
      </c>
      <c r="F69" s="129"/>
      <c r="G69" s="21"/>
      <c r="H69" s="21"/>
      <c r="I69" s="21"/>
      <c r="J69" s="21"/>
      <c r="K69" s="94" t="str">
        <f t="shared" si="3"/>
        <v/>
      </c>
      <c r="L69" s="22"/>
      <c r="M69" s="21"/>
      <c r="N69" s="21"/>
      <c r="O69" s="94" t="str">
        <f t="shared" si="12"/>
        <v/>
      </c>
      <c r="P69" s="93">
        <f>A69+1</f>
        <v>59</v>
      </c>
      <c r="Q69" s="93">
        <f t="shared" si="13"/>
        <v>29</v>
      </c>
      <c r="R69" s="93">
        <f t="shared" si="14"/>
        <v>116</v>
      </c>
      <c r="S69" s="93">
        <f t="shared" si="15"/>
        <v>117</v>
      </c>
    </row>
    <row r="70" spans="1:19" s="20" customFormat="1" ht="15">
      <c r="A70" s="20">
        <f t="shared" si="16"/>
        <v>59</v>
      </c>
      <c r="F70" s="129"/>
      <c r="G70" s="21"/>
      <c r="H70" s="21"/>
      <c r="I70" s="21"/>
      <c r="J70" s="21"/>
      <c r="K70" s="94" t="str">
        <f t="shared" si="3"/>
        <v/>
      </c>
      <c r="L70" s="22"/>
      <c r="M70" s="97" t="str">
        <f>IF(ISBLANK(M69),"",M69)</f>
        <v/>
      </c>
      <c r="N70" s="21"/>
      <c r="O70" s="94" t="str">
        <f t="shared" si="12"/>
        <v/>
      </c>
      <c r="P70" s="93">
        <f>A70-1</f>
        <v>58</v>
      </c>
      <c r="Q70" s="93">
        <f t="shared" si="13"/>
        <v>29</v>
      </c>
      <c r="R70" s="93">
        <f t="shared" si="14"/>
        <v>118</v>
      </c>
      <c r="S70" s="93">
        <f t="shared" si="15"/>
        <v>119</v>
      </c>
    </row>
    <row r="71" spans="1:19" s="20" customFormat="1" ht="15">
      <c r="A71" s="20">
        <f t="shared" si="16"/>
        <v>60</v>
      </c>
      <c r="F71" s="129"/>
      <c r="G71" s="21"/>
      <c r="H71" s="21"/>
      <c r="I71" s="21"/>
      <c r="J71" s="21"/>
      <c r="K71" s="94" t="str">
        <f t="shared" si="3"/>
        <v/>
      </c>
      <c r="L71" s="22"/>
      <c r="M71" s="21"/>
      <c r="N71" s="21"/>
      <c r="O71" s="94" t="str">
        <f t="shared" si="12"/>
        <v/>
      </c>
      <c r="P71" s="93">
        <f>A71+1</f>
        <v>61</v>
      </c>
      <c r="Q71" s="93">
        <f t="shared" si="13"/>
        <v>30</v>
      </c>
      <c r="R71" s="93">
        <f t="shared" si="14"/>
        <v>120</v>
      </c>
      <c r="S71" s="93">
        <f t="shared" si="15"/>
        <v>121</v>
      </c>
    </row>
    <row r="72" spans="1:19" s="20" customFormat="1" ht="15">
      <c r="A72" s="20">
        <f t="shared" si="16"/>
        <v>61</v>
      </c>
      <c r="F72" s="129"/>
      <c r="G72" s="21"/>
      <c r="H72" s="21"/>
      <c r="I72" s="21"/>
      <c r="J72" s="21"/>
      <c r="K72" s="94" t="str">
        <f t="shared" si="3"/>
        <v/>
      </c>
      <c r="L72" s="22"/>
      <c r="M72" s="97" t="str">
        <f>IF(ISBLANK(M71),"",M71)</f>
        <v/>
      </c>
      <c r="N72" s="21"/>
      <c r="O72" s="94" t="str">
        <f t="shared" si="12"/>
        <v/>
      </c>
      <c r="P72" s="93">
        <f>A72-1</f>
        <v>60</v>
      </c>
      <c r="Q72" s="93">
        <f t="shared" si="13"/>
        <v>30</v>
      </c>
      <c r="R72" s="93">
        <f t="shared" si="14"/>
        <v>122</v>
      </c>
      <c r="S72" s="93">
        <f t="shared" si="15"/>
        <v>123</v>
      </c>
    </row>
    <row r="73" spans="1:19" s="20" customFormat="1" ht="15">
      <c r="A73" s="20">
        <f t="shared" si="16"/>
        <v>62</v>
      </c>
      <c r="F73" s="129"/>
      <c r="G73" s="21"/>
      <c r="H73" s="21"/>
      <c r="I73" s="21"/>
      <c r="J73" s="21"/>
      <c r="K73" s="94" t="str">
        <f t="shared" si="3"/>
        <v/>
      </c>
      <c r="L73" s="22"/>
      <c r="M73" s="21"/>
      <c r="N73" s="21"/>
      <c r="O73" s="94" t="str">
        <f t="shared" si="12"/>
        <v/>
      </c>
      <c r="P73" s="93">
        <f>A73+1</f>
        <v>63</v>
      </c>
      <c r="Q73" s="93">
        <f t="shared" si="13"/>
        <v>31</v>
      </c>
      <c r="R73" s="93">
        <f t="shared" si="14"/>
        <v>124</v>
      </c>
      <c r="S73" s="93">
        <f t="shared" si="15"/>
        <v>125</v>
      </c>
    </row>
    <row r="74" spans="1:19" s="20" customFormat="1" ht="15">
      <c r="A74" s="20">
        <f t="shared" si="16"/>
        <v>63</v>
      </c>
      <c r="E74" s="17"/>
      <c r="F74" s="129"/>
      <c r="G74" s="21"/>
      <c r="H74" s="21"/>
      <c r="I74" s="21"/>
      <c r="J74" s="21"/>
      <c r="K74" s="94" t="str">
        <f t="shared" si="3"/>
        <v/>
      </c>
      <c r="L74" s="22"/>
      <c r="M74" s="97" t="str">
        <f>IF(ISBLANK(M73),"",M73)</f>
        <v/>
      </c>
      <c r="N74" s="21"/>
      <c r="O74" s="94" t="str">
        <f t="shared" si="12"/>
        <v/>
      </c>
      <c r="P74" s="93">
        <f>A74-1</f>
        <v>62</v>
      </c>
      <c r="Q74" s="93">
        <f t="shared" si="13"/>
        <v>31</v>
      </c>
      <c r="R74" s="93">
        <f t="shared" si="14"/>
        <v>126</v>
      </c>
      <c r="S74" s="93">
        <f t="shared" si="15"/>
        <v>127</v>
      </c>
    </row>
    <row r="75" spans="1:17" s="11" customFormat="1" ht="15">
      <c r="A75" s="11" t="s">
        <v>15</v>
      </c>
      <c r="C75" s="11">
        <f>COUNTA(A76:A139)</f>
        <v>64</v>
      </c>
      <c r="D75" s="11">
        <f>IF(COUNTA(C76:C139)=C75,"",C75-COUNTBLANK(C76:C139))</f>
        <v>0</v>
      </c>
      <c r="E75" s="11" t="str">
        <f>IF(OR(ISBLANK(D75),LEN(D75)=0),"All found",(C75-D75)&amp;" remaining")</f>
        <v>64 remaining</v>
      </c>
      <c r="F75" s="127"/>
      <c r="G75" s="12"/>
      <c r="H75" s="12"/>
      <c r="I75" s="12"/>
      <c r="J75" s="12"/>
      <c r="K75" s="12"/>
      <c r="L75" s="13"/>
      <c r="M75" s="12"/>
      <c r="N75" s="12"/>
      <c r="O75" s="12"/>
      <c r="P75" s="14"/>
      <c r="Q75" s="14"/>
    </row>
    <row r="76" spans="1:19" s="17" customFormat="1" ht="15">
      <c r="A76" s="17">
        <f>A74+1</f>
        <v>64</v>
      </c>
      <c r="F76" s="128"/>
      <c r="G76" s="18"/>
      <c r="H76" s="18"/>
      <c r="I76" s="18"/>
      <c r="J76" s="18"/>
      <c r="K76" s="94" t="str">
        <f aca="true" t="shared" si="17" ref="K76:K77">IF(OR(ISBLANK(G76),ISBLANK(I76)),"",I76-G76)</f>
        <v/>
      </c>
      <c r="L76" s="19"/>
      <c r="M76" s="18"/>
      <c r="N76" s="18"/>
      <c r="O76" s="94" t="str">
        <f aca="true" t="shared" si="18" ref="O76:O77">IF(OR(ISBLANK(G76),LEN(G76)=0,ISBLANK(M76),LEN(M76)=0),"",M76-G76)</f>
        <v/>
      </c>
      <c r="P76" s="92">
        <f>A76+1</f>
        <v>65</v>
      </c>
      <c r="Q76" s="92">
        <f aca="true" t="shared" si="19" ref="Q76:Q107">TRUNC(A76/2,0)</f>
        <v>32</v>
      </c>
      <c r="R76" s="92">
        <f aca="true" t="shared" si="20" ref="R76:R107">A76*2</f>
        <v>128</v>
      </c>
      <c r="S76" s="92">
        <f t="shared" si="15"/>
        <v>129</v>
      </c>
    </row>
    <row r="77" spans="1:19" s="20" customFormat="1" ht="15">
      <c r="A77" s="20">
        <f>A76+1</f>
        <v>65</v>
      </c>
      <c r="F77" s="129"/>
      <c r="G77" s="21"/>
      <c r="H77" s="21"/>
      <c r="I77" s="21"/>
      <c r="J77" s="18"/>
      <c r="K77" s="94" t="str">
        <f t="shared" si="17"/>
        <v/>
      </c>
      <c r="L77" s="22"/>
      <c r="M77" s="97" t="str">
        <f>IF(ISBLANK(M76),"",M76)</f>
        <v/>
      </c>
      <c r="N77" s="21" t="str">
        <f>IF(ISBLANK(N76),"",N76)</f>
        <v/>
      </c>
      <c r="O77" s="94" t="str">
        <f t="shared" si="18"/>
        <v/>
      </c>
      <c r="P77" s="93">
        <f>A77-1</f>
        <v>64</v>
      </c>
      <c r="Q77" s="93">
        <f t="shared" si="19"/>
        <v>32</v>
      </c>
      <c r="R77" s="93">
        <f t="shared" si="20"/>
        <v>130</v>
      </c>
      <c r="S77" s="93">
        <f t="shared" si="15"/>
        <v>131</v>
      </c>
    </row>
    <row r="78" spans="1:19" s="20" customFormat="1" ht="15">
      <c r="A78" s="20">
        <f aca="true" t="shared" si="21" ref="A78:A127">A77+1</f>
        <v>66</v>
      </c>
      <c r="D78" s="17"/>
      <c r="E78" s="17"/>
      <c r="F78" s="128"/>
      <c r="G78" s="18"/>
      <c r="H78" s="18"/>
      <c r="I78" s="18"/>
      <c r="J78" s="18"/>
      <c r="K78" s="94" t="str">
        <f aca="true" t="shared" si="22" ref="K78:K139">IF(OR(ISBLANK(G78),ISBLANK(I78)),"",I78-G78)</f>
        <v/>
      </c>
      <c r="L78" s="19"/>
      <c r="M78" s="18"/>
      <c r="N78" s="18"/>
      <c r="O78" s="94" t="str">
        <f aca="true" t="shared" si="23" ref="O78:O139">IF(OR(ISBLANK(G78),LEN(G78)=0,ISBLANK(M78),LEN(M78)=0),"",M78-G78)</f>
        <v/>
      </c>
      <c r="P78" s="92">
        <f>A78+1</f>
        <v>67</v>
      </c>
      <c r="Q78" s="92">
        <f t="shared" si="19"/>
        <v>33</v>
      </c>
      <c r="R78" s="92">
        <f t="shared" si="20"/>
        <v>132</v>
      </c>
      <c r="S78" s="92">
        <f t="shared" si="15"/>
        <v>133</v>
      </c>
    </row>
    <row r="79" spans="1:19" s="20" customFormat="1" ht="15">
      <c r="A79" s="20">
        <f t="shared" si="21"/>
        <v>67</v>
      </c>
      <c r="F79" s="129"/>
      <c r="G79" s="21"/>
      <c r="H79" s="21"/>
      <c r="I79" s="21"/>
      <c r="J79" s="18"/>
      <c r="K79" s="94" t="str">
        <f t="shared" si="22"/>
        <v/>
      </c>
      <c r="L79" s="22"/>
      <c r="M79" s="97" t="str">
        <f>IF(ISBLANK(M78),"",M78)</f>
        <v/>
      </c>
      <c r="N79" s="21" t="str">
        <f>IF(ISBLANK(N78),"",N78)</f>
        <v/>
      </c>
      <c r="O79" s="94" t="str">
        <f t="shared" si="23"/>
        <v/>
      </c>
      <c r="P79" s="93">
        <f>A79-1</f>
        <v>66</v>
      </c>
      <c r="Q79" s="93">
        <f t="shared" si="19"/>
        <v>33</v>
      </c>
      <c r="R79" s="93">
        <f t="shared" si="20"/>
        <v>134</v>
      </c>
      <c r="S79" s="93">
        <f t="shared" si="15"/>
        <v>135</v>
      </c>
    </row>
    <row r="80" spans="1:19" s="20" customFormat="1" ht="15">
      <c r="A80" s="20">
        <f t="shared" si="21"/>
        <v>68</v>
      </c>
      <c r="D80" s="17"/>
      <c r="E80" s="17"/>
      <c r="F80" s="128"/>
      <c r="G80" s="18"/>
      <c r="H80" s="18"/>
      <c r="I80" s="18"/>
      <c r="J80" s="18"/>
      <c r="K80" s="94" t="str">
        <f t="shared" si="22"/>
        <v/>
      </c>
      <c r="L80" s="19"/>
      <c r="M80" s="18"/>
      <c r="N80" s="18"/>
      <c r="O80" s="94" t="str">
        <f t="shared" si="23"/>
        <v/>
      </c>
      <c r="P80" s="92">
        <f>A80+1</f>
        <v>69</v>
      </c>
      <c r="Q80" s="92">
        <f t="shared" si="19"/>
        <v>34</v>
      </c>
      <c r="R80" s="92">
        <f t="shared" si="20"/>
        <v>136</v>
      </c>
      <c r="S80" s="92">
        <f t="shared" si="15"/>
        <v>137</v>
      </c>
    </row>
    <row r="81" spans="1:19" s="20" customFormat="1" ht="15">
      <c r="A81" s="20">
        <f t="shared" si="21"/>
        <v>69</v>
      </c>
      <c r="F81" s="129"/>
      <c r="G81" s="21"/>
      <c r="H81" s="21"/>
      <c r="I81" s="21"/>
      <c r="J81" s="18"/>
      <c r="K81" s="94" t="str">
        <f t="shared" si="22"/>
        <v/>
      </c>
      <c r="L81" s="22"/>
      <c r="M81" s="97" t="str">
        <f>IF(ISBLANK(M80),"",M80)</f>
        <v/>
      </c>
      <c r="N81" s="21" t="str">
        <f>IF(ISBLANK(N80),"",N80)</f>
        <v/>
      </c>
      <c r="O81" s="94" t="str">
        <f t="shared" si="23"/>
        <v/>
      </c>
      <c r="P81" s="93">
        <f>A81-1</f>
        <v>68</v>
      </c>
      <c r="Q81" s="93">
        <f t="shared" si="19"/>
        <v>34</v>
      </c>
      <c r="R81" s="93">
        <f t="shared" si="20"/>
        <v>138</v>
      </c>
      <c r="S81" s="93">
        <f t="shared" si="15"/>
        <v>139</v>
      </c>
    </row>
    <row r="82" spans="1:19" s="20" customFormat="1" ht="15">
      <c r="A82" s="20">
        <f t="shared" si="21"/>
        <v>70</v>
      </c>
      <c r="D82" s="17"/>
      <c r="E82" s="17"/>
      <c r="F82" s="128"/>
      <c r="G82" s="18"/>
      <c r="H82" s="18"/>
      <c r="I82" s="18"/>
      <c r="J82" s="18"/>
      <c r="K82" s="94" t="str">
        <f t="shared" si="22"/>
        <v/>
      </c>
      <c r="L82" s="19"/>
      <c r="M82" s="18"/>
      <c r="N82" s="18"/>
      <c r="O82" s="94" t="str">
        <f t="shared" si="23"/>
        <v/>
      </c>
      <c r="P82" s="92">
        <f>A82+1</f>
        <v>71</v>
      </c>
      <c r="Q82" s="92">
        <f t="shared" si="19"/>
        <v>35</v>
      </c>
      <c r="R82" s="92">
        <f t="shared" si="20"/>
        <v>140</v>
      </c>
      <c r="S82" s="92">
        <f t="shared" si="15"/>
        <v>141</v>
      </c>
    </row>
    <row r="83" spans="1:19" s="20" customFormat="1" ht="15">
      <c r="A83" s="20">
        <f t="shared" si="21"/>
        <v>71</v>
      </c>
      <c r="F83" s="129"/>
      <c r="G83" s="21"/>
      <c r="H83" s="21"/>
      <c r="I83" s="21"/>
      <c r="J83" s="18"/>
      <c r="K83" s="94" t="str">
        <f t="shared" si="22"/>
        <v/>
      </c>
      <c r="L83" s="22"/>
      <c r="M83" s="97" t="str">
        <f>IF(ISBLANK(M82),"",M82)</f>
        <v/>
      </c>
      <c r="N83" s="21" t="str">
        <f>IF(ISBLANK(N82),"",N82)</f>
        <v/>
      </c>
      <c r="O83" s="94" t="str">
        <f t="shared" si="23"/>
        <v/>
      </c>
      <c r="P83" s="93">
        <f>A83-1</f>
        <v>70</v>
      </c>
      <c r="Q83" s="93">
        <f t="shared" si="19"/>
        <v>35</v>
      </c>
      <c r="R83" s="93">
        <f t="shared" si="20"/>
        <v>142</v>
      </c>
      <c r="S83" s="93">
        <f t="shared" si="15"/>
        <v>143</v>
      </c>
    </row>
    <row r="84" spans="1:19" s="20" customFormat="1" ht="15">
      <c r="A84" s="20">
        <f t="shared" si="21"/>
        <v>72</v>
      </c>
      <c r="D84" s="17"/>
      <c r="E84" s="17"/>
      <c r="F84" s="128"/>
      <c r="G84" s="18"/>
      <c r="H84" s="18"/>
      <c r="I84" s="18"/>
      <c r="J84" s="18"/>
      <c r="K84" s="94" t="str">
        <f t="shared" si="22"/>
        <v/>
      </c>
      <c r="L84" s="19"/>
      <c r="M84" s="18"/>
      <c r="N84" s="18"/>
      <c r="O84" s="94" t="str">
        <f t="shared" si="23"/>
        <v/>
      </c>
      <c r="P84" s="92">
        <f>A84+1</f>
        <v>73</v>
      </c>
      <c r="Q84" s="92">
        <f t="shared" si="19"/>
        <v>36</v>
      </c>
      <c r="R84" s="92">
        <f t="shared" si="20"/>
        <v>144</v>
      </c>
      <c r="S84" s="92">
        <f t="shared" si="15"/>
        <v>145</v>
      </c>
    </row>
    <row r="85" spans="1:19" s="20" customFormat="1" ht="15">
      <c r="A85" s="20">
        <f t="shared" si="21"/>
        <v>73</v>
      </c>
      <c r="F85" s="129"/>
      <c r="G85" s="21"/>
      <c r="H85" s="21"/>
      <c r="I85" s="21"/>
      <c r="J85" s="18"/>
      <c r="K85" s="94" t="str">
        <f t="shared" si="22"/>
        <v/>
      </c>
      <c r="L85" s="22"/>
      <c r="M85" s="97" t="str">
        <f>IF(ISBLANK(M84),"",M84)</f>
        <v/>
      </c>
      <c r="N85" s="21" t="str">
        <f>IF(ISBLANK(N84),"",N84)</f>
        <v/>
      </c>
      <c r="O85" s="94" t="str">
        <f t="shared" si="23"/>
        <v/>
      </c>
      <c r="P85" s="93">
        <f>A85-1</f>
        <v>72</v>
      </c>
      <c r="Q85" s="93">
        <f t="shared" si="19"/>
        <v>36</v>
      </c>
      <c r="R85" s="93">
        <f t="shared" si="20"/>
        <v>146</v>
      </c>
      <c r="S85" s="93">
        <f t="shared" si="15"/>
        <v>147</v>
      </c>
    </row>
    <row r="86" spans="1:19" s="20" customFormat="1" ht="15">
      <c r="A86" s="20">
        <f t="shared" si="21"/>
        <v>74</v>
      </c>
      <c r="D86" s="17"/>
      <c r="E86" s="17"/>
      <c r="F86" s="128"/>
      <c r="G86" s="18"/>
      <c r="H86" s="18"/>
      <c r="I86" s="18"/>
      <c r="J86" s="18"/>
      <c r="K86" s="94" t="str">
        <f t="shared" si="22"/>
        <v/>
      </c>
      <c r="L86" s="19"/>
      <c r="M86" s="18"/>
      <c r="N86" s="18"/>
      <c r="O86" s="94" t="str">
        <f t="shared" si="23"/>
        <v/>
      </c>
      <c r="P86" s="92">
        <f>A86+1</f>
        <v>75</v>
      </c>
      <c r="Q86" s="92">
        <f t="shared" si="19"/>
        <v>37</v>
      </c>
      <c r="R86" s="92">
        <f t="shared" si="20"/>
        <v>148</v>
      </c>
      <c r="S86" s="92">
        <f t="shared" si="15"/>
        <v>149</v>
      </c>
    </row>
    <row r="87" spans="1:19" s="20" customFormat="1" ht="15">
      <c r="A87" s="20">
        <f t="shared" si="21"/>
        <v>75</v>
      </c>
      <c r="F87" s="129"/>
      <c r="G87" s="21"/>
      <c r="H87" s="21"/>
      <c r="I87" s="21"/>
      <c r="J87" s="18"/>
      <c r="K87" s="94" t="str">
        <f t="shared" si="22"/>
        <v/>
      </c>
      <c r="L87" s="22"/>
      <c r="M87" s="97" t="str">
        <f>IF(ISBLANK(M86),"",M86)</f>
        <v/>
      </c>
      <c r="N87" s="21" t="str">
        <f>IF(ISBLANK(N86),"",N86)</f>
        <v/>
      </c>
      <c r="O87" s="94" t="str">
        <f t="shared" si="23"/>
        <v/>
      </c>
      <c r="P87" s="93">
        <f>A87-1</f>
        <v>74</v>
      </c>
      <c r="Q87" s="93">
        <f t="shared" si="19"/>
        <v>37</v>
      </c>
      <c r="R87" s="93">
        <f t="shared" si="20"/>
        <v>150</v>
      </c>
      <c r="S87" s="93">
        <f t="shared" si="15"/>
        <v>151</v>
      </c>
    </row>
    <row r="88" spans="1:19" s="20" customFormat="1" ht="15">
      <c r="A88" s="20">
        <f t="shared" si="21"/>
        <v>76</v>
      </c>
      <c r="D88" s="17"/>
      <c r="E88" s="17"/>
      <c r="F88" s="128"/>
      <c r="G88" s="18"/>
      <c r="H88" s="18"/>
      <c r="I88" s="18"/>
      <c r="J88" s="18"/>
      <c r="K88" s="94" t="str">
        <f t="shared" si="22"/>
        <v/>
      </c>
      <c r="L88" s="19"/>
      <c r="M88" s="18"/>
      <c r="N88" s="18"/>
      <c r="O88" s="94" t="str">
        <f t="shared" si="23"/>
        <v/>
      </c>
      <c r="P88" s="92">
        <f>A88+1</f>
        <v>77</v>
      </c>
      <c r="Q88" s="92">
        <f t="shared" si="19"/>
        <v>38</v>
      </c>
      <c r="R88" s="92">
        <f t="shared" si="20"/>
        <v>152</v>
      </c>
      <c r="S88" s="92">
        <f t="shared" si="15"/>
        <v>153</v>
      </c>
    </row>
    <row r="89" spans="1:19" s="20" customFormat="1" ht="15">
      <c r="A89" s="20">
        <f t="shared" si="21"/>
        <v>77</v>
      </c>
      <c r="F89" s="129"/>
      <c r="G89" s="21"/>
      <c r="H89" s="21"/>
      <c r="I89" s="21"/>
      <c r="J89" s="18"/>
      <c r="K89" s="94" t="str">
        <f t="shared" si="22"/>
        <v/>
      </c>
      <c r="L89" s="22"/>
      <c r="M89" s="97" t="str">
        <f>IF(ISBLANK(M88),"",M88)</f>
        <v/>
      </c>
      <c r="N89" s="21" t="str">
        <f>IF(ISBLANK(N88),"",N88)</f>
        <v/>
      </c>
      <c r="O89" s="94" t="str">
        <f t="shared" si="23"/>
        <v/>
      </c>
      <c r="P89" s="93">
        <f>A89-1</f>
        <v>76</v>
      </c>
      <c r="Q89" s="93">
        <f t="shared" si="19"/>
        <v>38</v>
      </c>
      <c r="R89" s="93">
        <f t="shared" si="20"/>
        <v>154</v>
      </c>
      <c r="S89" s="93">
        <f t="shared" si="15"/>
        <v>155</v>
      </c>
    </row>
    <row r="90" spans="1:19" s="20" customFormat="1" ht="15">
      <c r="A90" s="20">
        <f t="shared" si="21"/>
        <v>78</v>
      </c>
      <c r="D90" s="17"/>
      <c r="E90" s="17"/>
      <c r="F90" s="128"/>
      <c r="G90" s="18"/>
      <c r="H90" s="18"/>
      <c r="I90" s="18"/>
      <c r="J90" s="18"/>
      <c r="K90" s="94" t="str">
        <f t="shared" si="22"/>
        <v/>
      </c>
      <c r="L90" s="19"/>
      <c r="M90" s="18"/>
      <c r="N90" s="18"/>
      <c r="O90" s="94" t="str">
        <f t="shared" si="23"/>
        <v/>
      </c>
      <c r="P90" s="92">
        <f>A90+1</f>
        <v>79</v>
      </c>
      <c r="Q90" s="92">
        <f t="shared" si="19"/>
        <v>39</v>
      </c>
      <c r="R90" s="92">
        <f t="shared" si="20"/>
        <v>156</v>
      </c>
      <c r="S90" s="92">
        <f t="shared" si="15"/>
        <v>157</v>
      </c>
    </row>
    <row r="91" spans="1:19" s="20" customFormat="1" ht="15">
      <c r="A91" s="20">
        <f t="shared" si="21"/>
        <v>79</v>
      </c>
      <c r="F91" s="129"/>
      <c r="G91" s="21"/>
      <c r="H91" s="21"/>
      <c r="I91" s="21"/>
      <c r="J91" s="18"/>
      <c r="K91" s="94" t="str">
        <f t="shared" si="22"/>
        <v/>
      </c>
      <c r="L91" s="22"/>
      <c r="M91" s="97" t="str">
        <f>IF(ISBLANK(M90),"",M90)</f>
        <v/>
      </c>
      <c r="N91" s="21" t="str">
        <f>IF(ISBLANK(N90),"",N90)</f>
        <v/>
      </c>
      <c r="O91" s="94" t="str">
        <f t="shared" si="23"/>
        <v/>
      </c>
      <c r="P91" s="93">
        <f>A91-1</f>
        <v>78</v>
      </c>
      <c r="Q91" s="93">
        <f t="shared" si="19"/>
        <v>39</v>
      </c>
      <c r="R91" s="93">
        <f t="shared" si="20"/>
        <v>158</v>
      </c>
      <c r="S91" s="93">
        <f t="shared" si="15"/>
        <v>159</v>
      </c>
    </row>
    <row r="92" spans="1:19" s="20" customFormat="1" ht="15">
      <c r="A92" s="20">
        <f t="shared" si="21"/>
        <v>80</v>
      </c>
      <c r="D92" s="17"/>
      <c r="E92" s="17"/>
      <c r="F92" s="128"/>
      <c r="G92" s="18"/>
      <c r="H92" s="18"/>
      <c r="I92" s="18"/>
      <c r="J92" s="18"/>
      <c r="K92" s="94" t="str">
        <f t="shared" si="22"/>
        <v/>
      </c>
      <c r="L92" s="19"/>
      <c r="M92" s="18"/>
      <c r="N92" s="18"/>
      <c r="O92" s="94" t="str">
        <f t="shared" si="23"/>
        <v/>
      </c>
      <c r="P92" s="92">
        <f>A92+1</f>
        <v>81</v>
      </c>
      <c r="Q92" s="92">
        <f t="shared" si="19"/>
        <v>40</v>
      </c>
      <c r="R92" s="92">
        <f t="shared" si="20"/>
        <v>160</v>
      </c>
      <c r="S92" s="92">
        <f t="shared" si="15"/>
        <v>161</v>
      </c>
    </row>
    <row r="93" spans="1:19" s="20" customFormat="1" ht="15">
      <c r="A93" s="20">
        <f t="shared" si="21"/>
        <v>81</v>
      </c>
      <c r="F93" s="129"/>
      <c r="G93" s="21"/>
      <c r="H93" s="21"/>
      <c r="I93" s="21"/>
      <c r="J93" s="18"/>
      <c r="K93" s="94" t="str">
        <f t="shared" si="22"/>
        <v/>
      </c>
      <c r="L93" s="22"/>
      <c r="M93" s="97" t="str">
        <f>IF(ISBLANK(M92),"",M92)</f>
        <v/>
      </c>
      <c r="N93" s="21" t="str">
        <f>IF(ISBLANK(N92),"",N92)</f>
        <v/>
      </c>
      <c r="O93" s="94" t="str">
        <f t="shared" si="23"/>
        <v/>
      </c>
      <c r="P93" s="93">
        <f>A93-1</f>
        <v>80</v>
      </c>
      <c r="Q93" s="93">
        <f t="shared" si="19"/>
        <v>40</v>
      </c>
      <c r="R93" s="93">
        <f t="shared" si="20"/>
        <v>162</v>
      </c>
      <c r="S93" s="93">
        <f t="shared" si="15"/>
        <v>163</v>
      </c>
    </row>
    <row r="94" spans="1:19" s="20" customFormat="1" ht="15">
      <c r="A94" s="20">
        <f t="shared" si="21"/>
        <v>82</v>
      </c>
      <c r="D94" s="17"/>
      <c r="E94" s="17"/>
      <c r="F94" s="128"/>
      <c r="G94" s="18"/>
      <c r="H94" s="18"/>
      <c r="I94" s="18"/>
      <c r="J94" s="18"/>
      <c r="K94" s="94" t="str">
        <f t="shared" si="22"/>
        <v/>
      </c>
      <c r="L94" s="19"/>
      <c r="M94" s="18"/>
      <c r="N94" s="18"/>
      <c r="O94" s="94" t="str">
        <f t="shared" si="23"/>
        <v/>
      </c>
      <c r="P94" s="92">
        <f>A94+1</f>
        <v>83</v>
      </c>
      <c r="Q94" s="92">
        <f t="shared" si="19"/>
        <v>41</v>
      </c>
      <c r="R94" s="92">
        <f t="shared" si="20"/>
        <v>164</v>
      </c>
      <c r="S94" s="92">
        <f t="shared" si="15"/>
        <v>165</v>
      </c>
    </row>
    <row r="95" spans="1:19" s="20" customFormat="1" ht="15">
      <c r="A95" s="20">
        <f t="shared" si="21"/>
        <v>83</v>
      </c>
      <c r="F95" s="129"/>
      <c r="G95" s="21"/>
      <c r="H95" s="21"/>
      <c r="I95" s="21"/>
      <c r="J95" s="18"/>
      <c r="K95" s="94" t="str">
        <f t="shared" si="22"/>
        <v/>
      </c>
      <c r="L95" s="22"/>
      <c r="M95" s="97" t="str">
        <f>IF(ISBLANK(M94),"",M94)</f>
        <v/>
      </c>
      <c r="N95" s="21" t="str">
        <f>IF(ISBLANK(N94),"",N94)</f>
        <v/>
      </c>
      <c r="O95" s="94" t="str">
        <f t="shared" si="23"/>
        <v/>
      </c>
      <c r="P95" s="93">
        <f>A95-1</f>
        <v>82</v>
      </c>
      <c r="Q95" s="93">
        <f t="shared" si="19"/>
        <v>41</v>
      </c>
      <c r="R95" s="93">
        <f t="shared" si="20"/>
        <v>166</v>
      </c>
      <c r="S95" s="93">
        <f t="shared" si="15"/>
        <v>167</v>
      </c>
    </row>
    <row r="96" spans="1:19" s="20" customFormat="1" ht="15">
      <c r="A96" s="20">
        <f t="shared" si="21"/>
        <v>84</v>
      </c>
      <c r="D96" s="17"/>
      <c r="E96" s="17"/>
      <c r="F96" s="128"/>
      <c r="G96" s="18"/>
      <c r="H96" s="18"/>
      <c r="I96" s="18"/>
      <c r="J96" s="18"/>
      <c r="K96" s="94" t="str">
        <f t="shared" si="22"/>
        <v/>
      </c>
      <c r="L96" s="19"/>
      <c r="M96" s="18"/>
      <c r="N96" s="18"/>
      <c r="O96" s="94" t="str">
        <f t="shared" si="23"/>
        <v/>
      </c>
      <c r="P96" s="92">
        <f>A96+1</f>
        <v>85</v>
      </c>
      <c r="Q96" s="92">
        <f t="shared" si="19"/>
        <v>42</v>
      </c>
      <c r="R96" s="92">
        <f t="shared" si="20"/>
        <v>168</v>
      </c>
      <c r="S96" s="92">
        <f t="shared" si="15"/>
        <v>169</v>
      </c>
    </row>
    <row r="97" spans="1:19" s="20" customFormat="1" ht="15">
      <c r="A97" s="20">
        <f t="shared" si="21"/>
        <v>85</v>
      </c>
      <c r="F97" s="129"/>
      <c r="G97" s="21"/>
      <c r="H97" s="21"/>
      <c r="I97" s="21"/>
      <c r="J97" s="18"/>
      <c r="K97" s="94" t="str">
        <f t="shared" si="22"/>
        <v/>
      </c>
      <c r="L97" s="22"/>
      <c r="M97" s="97" t="str">
        <f>IF(ISBLANK(M96),"",M96)</f>
        <v/>
      </c>
      <c r="N97" s="21" t="str">
        <f>IF(ISBLANK(N96),"",N96)</f>
        <v/>
      </c>
      <c r="O97" s="94" t="str">
        <f t="shared" si="23"/>
        <v/>
      </c>
      <c r="P97" s="93">
        <f>A97-1</f>
        <v>84</v>
      </c>
      <c r="Q97" s="93">
        <f t="shared" si="19"/>
        <v>42</v>
      </c>
      <c r="R97" s="93">
        <f t="shared" si="20"/>
        <v>170</v>
      </c>
      <c r="S97" s="93">
        <f t="shared" si="15"/>
        <v>171</v>
      </c>
    </row>
    <row r="98" spans="1:19" s="20" customFormat="1" ht="15">
      <c r="A98" s="20">
        <f t="shared" si="21"/>
        <v>86</v>
      </c>
      <c r="D98" s="17"/>
      <c r="E98" s="17"/>
      <c r="F98" s="128"/>
      <c r="G98" s="18"/>
      <c r="H98" s="18"/>
      <c r="I98" s="18"/>
      <c r="J98" s="18"/>
      <c r="K98" s="94" t="str">
        <f t="shared" si="22"/>
        <v/>
      </c>
      <c r="L98" s="19"/>
      <c r="M98" s="18"/>
      <c r="N98" s="18"/>
      <c r="O98" s="94" t="str">
        <f t="shared" si="23"/>
        <v/>
      </c>
      <c r="P98" s="92">
        <f>A98+1</f>
        <v>87</v>
      </c>
      <c r="Q98" s="92">
        <f t="shared" si="19"/>
        <v>43</v>
      </c>
      <c r="R98" s="92">
        <f t="shared" si="20"/>
        <v>172</v>
      </c>
      <c r="S98" s="92">
        <f t="shared" si="15"/>
        <v>173</v>
      </c>
    </row>
    <row r="99" spans="1:19" s="20" customFormat="1" ht="15">
      <c r="A99" s="20">
        <f t="shared" si="21"/>
        <v>87</v>
      </c>
      <c r="F99" s="129"/>
      <c r="G99" s="21"/>
      <c r="H99" s="21"/>
      <c r="I99" s="21"/>
      <c r="J99" s="18"/>
      <c r="K99" s="94" t="str">
        <f t="shared" si="22"/>
        <v/>
      </c>
      <c r="L99" s="22"/>
      <c r="M99" s="97" t="str">
        <f>IF(ISBLANK(M98),"",M98)</f>
        <v/>
      </c>
      <c r="N99" s="21" t="str">
        <f>IF(ISBLANK(N98),"",N98)</f>
        <v/>
      </c>
      <c r="O99" s="94" t="str">
        <f t="shared" si="23"/>
        <v/>
      </c>
      <c r="P99" s="93">
        <f>A99-1</f>
        <v>86</v>
      </c>
      <c r="Q99" s="93">
        <f t="shared" si="19"/>
        <v>43</v>
      </c>
      <c r="R99" s="93">
        <f t="shared" si="20"/>
        <v>174</v>
      </c>
      <c r="S99" s="93">
        <f t="shared" si="15"/>
        <v>175</v>
      </c>
    </row>
    <row r="100" spans="1:19" s="20" customFormat="1" ht="15">
      <c r="A100" s="20">
        <f t="shared" si="21"/>
        <v>88</v>
      </c>
      <c r="D100" s="17"/>
      <c r="E100" s="17"/>
      <c r="F100" s="128"/>
      <c r="G100" s="18"/>
      <c r="H100" s="18"/>
      <c r="I100" s="18"/>
      <c r="J100" s="18"/>
      <c r="K100" s="94" t="str">
        <f t="shared" si="22"/>
        <v/>
      </c>
      <c r="L100" s="19"/>
      <c r="M100" s="18"/>
      <c r="N100" s="18"/>
      <c r="O100" s="94" t="str">
        <f t="shared" si="23"/>
        <v/>
      </c>
      <c r="P100" s="92">
        <f>A100+1</f>
        <v>89</v>
      </c>
      <c r="Q100" s="92">
        <f t="shared" si="19"/>
        <v>44</v>
      </c>
      <c r="R100" s="92">
        <f t="shared" si="20"/>
        <v>176</v>
      </c>
      <c r="S100" s="92">
        <f t="shared" si="15"/>
        <v>177</v>
      </c>
    </row>
    <row r="101" spans="1:19" s="20" customFormat="1" ht="15">
      <c r="A101" s="20">
        <f t="shared" si="21"/>
        <v>89</v>
      </c>
      <c r="F101" s="129"/>
      <c r="G101" s="21"/>
      <c r="H101" s="21"/>
      <c r="I101" s="21"/>
      <c r="J101" s="18"/>
      <c r="K101" s="94" t="str">
        <f t="shared" si="22"/>
        <v/>
      </c>
      <c r="L101" s="22"/>
      <c r="M101" s="97" t="str">
        <f>IF(ISBLANK(M100),"",M100)</f>
        <v/>
      </c>
      <c r="N101" s="21" t="str">
        <f>IF(ISBLANK(N100),"",N100)</f>
        <v/>
      </c>
      <c r="O101" s="94" t="str">
        <f t="shared" si="23"/>
        <v/>
      </c>
      <c r="P101" s="93">
        <f>A101-1</f>
        <v>88</v>
      </c>
      <c r="Q101" s="93">
        <f t="shared" si="19"/>
        <v>44</v>
      </c>
      <c r="R101" s="93">
        <f t="shared" si="20"/>
        <v>178</v>
      </c>
      <c r="S101" s="93">
        <f t="shared" si="15"/>
        <v>179</v>
      </c>
    </row>
    <row r="102" spans="1:19" s="20" customFormat="1" ht="15">
      <c r="A102" s="20">
        <f t="shared" si="21"/>
        <v>90</v>
      </c>
      <c r="D102" s="17"/>
      <c r="E102" s="17"/>
      <c r="F102" s="128"/>
      <c r="G102" s="18"/>
      <c r="H102" s="18"/>
      <c r="I102" s="18"/>
      <c r="J102" s="18"/>
      <c r="K102" s="94" t="str">
        <f t="shared" si="22"/>
        <v/>
      </c>
      <c r="L102" s="19"/>
      <c r="M102" s="18"/>
      <c r="N102" s="18"/>
      <c r="O102" s="94" t="str">
        <f t="shared" si="23"/>
        <v/>
      </c>
      <c r="P102" s="92">
        <f>A102+1</f>
        <v>91</v>
      </c>
      <c r="Q102" s="92">
        <f t="shared" si="19"/>
        <v>45</v>
      </c>
      <c r="R102" s="92">
        <f t="shared" si="20"/>
        <v>180</v>
      </c>
      <c r="S102" s="92">
        <f t="shared" si="15"/>
        <v>181</v>
      </c>
    </row>
    <row r="103" spans="1:19" s="20" customFormat="1" ht="15">
      <c r="A103" s="20">
        <f t="shared" si="21"/>
        <v>91</v>
      </c>
      <c r="F103" s="129"/>
      <c r="G103" s="21"/>
      <c r="H103" s="21"/>
      <c r="I103" s="21"/>
      <c r="J103" s="18"/>
      <c r="K103" s="94" t="str">
        <f t="shared" si="22"/>
        <v/>
      </c>
      <c r="L103" s="22"/>
      <c r="M103" s="97" t="str">
        <f>IF(ISBLANK(M102),"",M102)</f>
        <v/>
      </c>
      <c r="N103" s="21" t="str">
        <f>IF(ISBLANK(N102),"",N102)</f>
        <v/>
      </c>
      <c r="O103" s="94" t="str">
        <f t="shared" si="23"/>
        <v/>
      </c>
      <c r="P103" s="93">
        <f>A103-1</f>
        <v>90</v>
      </c>
      <c r="Q103" s="93">
        <f t="shared" si="19"/>
        <v>45</v>
      </c>
      <c r="R103" s="93">
        <f t="shared" si="20"/>
        <v>182</v>
      </c>
      <c r="S103" s="93">
        <f t="shared" si="15"/>
        <v>183</v>
      </c>
    </row>
    <row r="104" spans="1:19" s="20" customFormat="1" ht="15">
      <c r="A104" s="20">
        <f t="shared" si="21"/>
        <v>92</v>
      </c>
      <c r="D104" s="17"/>
      <c r="E104" s="17"/>
      <c r="F104" s="128"/>
      <c r="G104" s="18"/>
      <c r="H104" s="18"/>
      <c r="I104" s="18"/>
      <c r="J104" s="18"/>
      <c r="K104" s="94" t="str">
        <f t="shared" si="22"/>
        <v/>
      </c>
      <c r="L104" s="19"/>
      <c r="M104" s="18"/>
      <c r="N104" s="18"/>
      <c r="O104" s="94" t="str">
        <f t="shared" si="23"/>
        <v/>
      </c>
      <c r="P104" s="92">
        <f>A104+1</f>
        <v>93</v>
      </c>
      <c r="Q104" s="92">
        <f t="shared" si="19"/>
        <v>46</v>
      </c>
      <c r="R104" s="92">
        <f t="shared" si="20"/>
        <v>184</v>
      </c>
      <c r="S104" s="92">
        <f t="shared" si="15"/>
        <v>185</v>
      </c>
    </row>
    <row r="105" spans="1:19" s="20" customFormat="1" ht="15">
      <c r="A105" s="20">
        <f t="shared" si="21"/>
        <v>93</v>
      </c>
      <c r="F105" s="129"/>
      <c r="G105" s="21"/>
      <c r="H105" s="21"/>
      <c r="I105" s="21"/>
      <c r="J105" s="18"/>
      <c r="K105" s="94" t="str">
        <f t="shared" si="22"/>
        <v/>
      </c>
      <c r="L105" s="22"/>
      <c r="M105" s="97" t="str">
        <f>IF(ISBLANK(M104),"",M104)</f>
        <v/>
      </c>
      <c r="N105" s="21" t="str">
        <f>IF(ISBLANK(N104),"",N104)</f>
        <v/>
      </c>
      <c r="O105" s="94" t="str">
        <f t="shared" si="23"/>
        <v/>
      </c>
      <c r="P105" s="93">
        <f>A105-1</f>
        <v>92</v>
      </c>
      <c r="Q105" s="93">
        <f t="shared" si="19"/>
        <v>46</v>
      </c>
      <c r="R105" s="93">
        <f t="shared" si="20"/>
        <v>186</v>
      </c>
      <c r="S105" s="93">
        <f t="shared" si="15"/>
        <v>187</v>
      </c>
    </row>
    <row r="106" spans="1:19" s="20" customFormat="1" ht="15">
      <c r="A106" s="20">
        <f t="shared" si="21"/>
        <v>94</v>
      </c>
      <c r="D106" s="17"/>
      <c r="E106" s="17"/>
      <c r="F106" s="128"/>
      <c r="G106" s="18"/>
      <c r="H106" s="18"/>
      <c r="I106" s="18"/>
      <c r="J106" s="18"/>
      <c r="K106" s="94" t="str">
        <f t="shared" si="22"/>
        <v/>
      </c>
      <c r="L106" s="19"/>
      <c r="M106" s="18"/>
      <c r="N106" s="18"/>
      <c r="O106" s="94" t="str">
        <f t="shared" si="23"/>
        <v/>
      </c>
      <c r="P106" s="92">
        <f>A106+1</f>
        <v>95</v>
      </c>
      <c r="Q106" s="92">
        <f t="shared" si="19"/>
        <v>47</v>
      </c>
      <c r="R106" s="92">
        <f t="shared" si="20"/>
        <v>188</v>
      </c>
      <c r="S106" s="92">
        <f t="shared" si="15"/>
        <v>189</v>
      </c>
    </row>
    <row r="107" spans="1:19" s="20" customFormat="1" ht="15">
      <c r="A107" s="20">
        <f t="shared" si="21"/>
        <v>95</v>
      </c>
      <c r="F107" s="129"/>
      <c r="G107" s="21"/>
      <c r="H107" s="21"/>
      <c r="I107" s="21"/>
      <c r="J107" s="18"/>
      <c r="K107" s="94" t="str">
        <f t="shared" si="22"/>
        <v/>
      </c>
      <c r="L107" s="22"/>
      <c r="M107" s="97" t="str">
        <f>IF(ISBLANK(M106),"",M106)</f>
        <v/>
      </c>
      <c r="N107" s="21" t="str">
        <f>IF(ISBLANK(N106),"",N106)</f>
        <v/>
      </c>
      <c r="O107" s="94" t="str">
        <f t="shared" si="23"/>
        <v/>
      </c>
      <c r="P107" s="93">
        <f>A107-1</f>
        <v>94</v>
      </c>
      <c r="Q107" s="93">
        <f t="shared" si="19"/>
        <v>47</v>
      </c>
      <c r="R107" s="93">
        <f t="shared" si="20"/>
        <v>190</v>
      </c>
      <c r="S107" s="93">
        <f aca="true" t="shared" si="24" ref="S107">R107+1</f>
        <v>191</v>
      </c>
    </row>
    <row r="108" spans="1:19" s="20" customFormat="1" ht="15">
      <c r="A108" s="20">
        <f t="shared" si="21"/>
        <v>96</v>
      </c>
      <c r="D108" s="17"/>
      <c r="E108" s="17"/>
      <c r="F108" s="128"/>
      <c r="G108" s="18"/>
      <c r="H108" s="18"/>
      <c r="I108" s="18"/>
      <c r="J108" s="18"/>
      <c r="K108" s="94" t="str">
        <f t="shared" si="22"/>
        <v/>
      </c>
      <c r="L108" s="19"/>
      <c r="M108" s="18"/>
      <c r="N108" s="18"/>
      <c r="O108" s="94" t="str">
        <f t="shared" si="23"/>
        <v/>
      </c>
      <c r="P108" s="92">
        <f>A108+1</f>
        <v>97</v>
      </c>
      <c r="Q108" s="92">
        <f aca="true" t="shared" si="25" ref="Q108:Q139">TRUNC(A108/2,0)</f>
        <v>48</v>
      </c>
      <c r="R108" s="92">
        <f aca="true" t="shared" si="26" ref="R108:R139">A108*2</f>
        <v>192</v>
      </c>
      <c r="S108" s="92">
        <f t="shared" si="15"/>
        <v>193</v>
      </c>
    </row>
    <row r="109" spans="1:19" s="20" customFormat="1" ht="15">
      <c r="A109" s="20">
        <f t="shared" si="21"/>
        <v>97</v>
      </c>
      <c r="F109" s="129"/>
      <c r="G109" s="21"/>
      <c r="H109" s="18"/>
      <c r="I109" s="21"/>
      <c r="J109" s="18"/>
      <c r="K109" s="94" t="str">
        <f t="shared" si="22"/>
        <v/>
      </c>
      <c r="L109" s="22"/>
      <c r="M109" s="97" t="str">
        <f>IF(ISBLANK(M108),"",M108)</f>
        <v/>
      </c>
      <c r="N109" s="21" t="str">
        <f>IF(ISBLANK(N108),"",N108)</f>
        <v/>
      </c>
      <c r="O109" s="94" t="str">
        <f t="shared" si="23"/>
        <v/>
      </c>
      <c r="P109" s="93">
        <f>A109-1</f>
        <v>96</v>
      </c>
      <c r="Q109" s="93">
        <f t="shared" si="25"/>
        <v>48</v>
      </c>
      <c r="R109" s="93">
        <f t="shared" si="26"/>
        <v>194</v>
      </c>
      <c r="S109" s="93">
        <f aca="true" t="shared" si="27" ref="S109">R109+1</f>
        <v>195</v>
      </c>
    </row>
    <row r="110" spans="1:19" s="20" customFormat="1" ht="15">
      <c r="A110" s="20">
        <f t="shared" si="21"/>
        <v>98</v>
      </c>
      <c r="D110" s="17"/>
      <c r="E110" s="17"/>
      <c r="F110" s="128"/>
      <c r="G110" s="18"/>
      <c r="H110" s="18"/>
      <c r="I110" s="21"/>
      <c r="J110" s="18"/>
      <c r="K110" s="94" t="str">
        <f t="shared" si="22"/>
        <v/>
      </c>
      <c r="L110" s="19"/>
      <c r="M110" s="18"/>
      <c r="N110" s="18"/>
      <c r="O110" s="94" t="str">
        <f t="shared" si="23"/>
        <v/>
      </c>
      <c r="P110" s="92">
        <f>A110+1</f>
        <v>99</v>
      </c>
      <c r="Q110" s="92">
        <f t="shared" si="25"/>
        <v>49</v>
      </c>
      <c r="R110" s="92">
        <f t="shared" si="26"/>
        <v>196</v>
      </c>
      <c r="S110" s="92">
        <f t="shared" si="15"/>
        <v>197</v>
      </c>
    </row>
    <row r="111" spans="1:19" s="20" customFormat="1" ht="15">
      <c r="A111" s="20">
        <f t="shared" si="21"/>
        <v>99</v>
      </c>
      <c r="F111" s="129"/>
      <c r="G111" s="21"/>
      <c r="H111" s="18"/>
      <c r="I111" s="21"/>
      <c r="J111" s="18"/>
      <c r="K111" s="94" t="str">
        <f t="shared" si="22"/>
        <v/>
      </c>
      <c r="L111" s="22"/>
      <c r="M111" s="97" t="str">
        <f>IF(ISBLANK(M110),"",M110)</f>
        <v/>
      </c>
      <c r="N111" s="21" t="str">
        <f>IF(ISBLANK(N110),"",N110)</f>
        <v/>
      </c>
      <c r="O111" s="94" t="str">
        <f t="shared" si="23"/>
        <v/>
      </c>
      <c r="P111" s="93">
        <f>A111-1</f>
        <v>98</v>
      </c>
      <c r="Q111" s="93">
        <f t="shared" si="25"/>
        <v>49</v>
      </c>
      <c r="R111" s="93">
        <f t="shared" si="26"/>
        <v>198</v>
      </c>
      <c r="S111" s="93">
        <f aca="true" t="shared" si="28" ref="S111">R111+1</f>
        <v>199</v>
      </c>
    </row>
    <row r="112" spans="1:19" s="20" customFormat="1" ht="15">
      <c r="A112" s="20">
        <f t="shared" si="21"/>
        <v>100</v>
      </c>
      <c r="D112" s="17"/>
      <c r="E112" s="17"/>
      <c r="F112" s="128"/>
      <c r="G112" s="18"/>
      <c r="H112" s="18"/>
      <c r="I112" s="18"/>
      <c r="J112" s="18"/>
      <c r="K112" s="94" t="str">
        <f t="shared" si="22"/>
        <v/>
      </c>
      <c r="L112" s="19"/>
      <c r="M112" s="18"/>
      <c r="N112" s="18"/>
      <c r="O112" s="94" t="str">
        <f t="shared" si="23"/>
        <v/>
      </c>
      <c r="P112" s="92">
        <f>A112+1</f>
        <v>101</v>
      </c>
      <c r="Q112" s="92">
        <f t="shared" si="25"/>
        <v>50</v>
      </c>
      <c r="R112" s="92">
        <f t="shared" si="26"/>
        <v>200</v>
      </c>
      <c r="S112" s="92">
        <f t="shared" si="15"/>
        <v>201</v>
      </c>
    </row>
    <row r="113" spans="1:19" s="20" customFormat="1" ht="15">
      <c r="A113" s="20">
        <f t="shared" si="21"/>
        <v>101</v>
      </c>
      <c r="F113" s="129"/>
      <c r="G113" s="21"/>
      <c r="H113" s="18"/>
      <c r="I113" s="21"/>
      <c r="J113" s="18"/>
      <c r="K113" s="94" t="str">
        <f t="shared" si="22"/>
        <v/>
      </c>
      <c r="L113" s="22"/>
      <c r="M113" s="97" t="str">
        <f>IF(ISBLANK(M112),"",M112)</f>
        <v/>
      </c>
      <c r="N113" s="21" t="str">
        <f>IF(ISBLANK(N112),"",N112)</f>
        <v/>
      </c>
      <c r="O113" s="94" t="str">
        <f t="shared" si="23"/>
        <v/>
      </c>
      <c r="P113" s="93">
        <f>A113-1</f>
        <v>100</v>
      </c>
      <c r="Q113" s="93">
        <f t="shared" si="25"/>
        <v>50</v>
      </c>
      <c r="R113" s="93">
        <f t="shared" si="26"/>
        <v>202</v>
      </c>
      <c r="S113" s="93">
        <f aca="true" t="shared" si="29" ref="S113">R113+1</f>
        <v>203</v>
      </c>
    </row>
    <row r="114" spans="1:19" s="20" customFormat="1" ht="15">
      <c r="A114" s="20">
        <f t="shared" si="21"/>
        <v>102</v>
      </c>
      <c r="D114" s="17"/>
      <c r="E114" s="17"/>
      <c r="F114" s="128"/>
      <c r="G114" s="18"/>
      <c r="H114" s="18"/>
      <c r="I114" s="18"/>
      <c r="J114" s="18"/>
      <c r="K114" s="94" t="str">
        <f t="shared" si="22"/>
        <v/>
      </c>
      <c r="L114" s="19"/>
      <c r="M114" s="18"/>
      <c r="N114" s="18"/>
      <c r="O114" s="94" t="str">
        <f t="shared" si="23"/>
        <v/>
      </c>
      <c r="P114" s="92">
        <f>A114+1</f>
        <v>103</v>
      </c>
      <c r="Q114" s="92">
        <f t="shared" si="25"/>
        <v>51</v>
      </c>
      <c r="R114" s="92">
        <f t="shared" si="26"/>
        <v>204</v>
      </c>
      <c r="S114" s="92">
        <f t="shared" si="15"/>
        <v>205</v>
      </c>
    </row>
    <row r="115" spans="1:19" s="20" customFormat="1" ht="15">
      <c r="A115" s="20">
        <f t="shared" si="21"/>
        <v>103</v>
      </c>
      <c r="F115" s="129"/>
      <c r="G115" s="21"/>
      <c r="H115" s="21"/>
      <c r="I115" s="21"/>
      <c r="J115" s="21"/>
      <c r="K115" s="94" t="str">
        <f t="shared" si="22"/>
        <v/>
      </c>
      <c r="L115" s="22"/>
      <c r="M115" s="97" t="str">
        <f>IF(ISBLANK(M114),"",M114)</f>
        <v/>
      </c>
      <c r="N115" s="21" t="str">
        <f>IF(ISBLANK(N114),"",N114)</f>
        <v/>
      </c>
      <c r="O115" s="94" t="str">
        <f t="shared" si="23"/>
        <v/>
      </c>
      <c r="P115" s="93">
        <f>A115-1</f>
        <v>102</v>
      </c>
      <c r="Q115" s="93">
        <f t="shared" si="25"/>
        <v>51</v>
      </c>
      <c r="R115" s="93">
        <f t="shared" si="26"/>
        <v>206</v>
      </c>
      <c r="S115" s="93">
        <f aca="true" t="shared" si="30" ref="S115">R115+1</f>
        <v>207</v>
      </c>
    </row>
    <row r="116" spans="1:19" s="20" customFormat="1" ht="15">
      <c r="A116" s="20">
        <f t="shared" si="21"/>
        <v>104</v>
      </c>
      <c r="D116" s="17"/>
      <c r="E116" s="17"/>
      <c r="F116" s="128"/>
      <c r="G116" s="18"/>
      <c r="H116" s="18"/>
      <c r="I116" s="18"/>
      <c r="J116" s="18"/>
      <c r="K116" s="94" t="str">
        <f t="shared" si="22"/>
        <v/>
      </c>
      <c r="L116" s="19"/>
      <c r="M116" s="18"/>
      <c r="N116" s="18"/>
      <c r="O116" s="94" t="str">
        <f t="shared" si="23"/>
        <v/>
      </c>
      <c r="P116" s="92">
        <f>A116+1</f>
        <v>105</v>
      </c>
      <c r="Q116" s="92">
        <f t="shared" si="25"/>
        <v>52</v>
      </c>
      <c r="R116" s="92">
        <f t="shared" si="26"/>
        <v>208</v>
      </c>
      <c r="S116" s="92">
        <f t="shared" si="15"/>
        <v>209</v>
      </c>
    </row>
    <row r="117" spans="1:19" s="20" customFormat="1" ht="15">
      <c r="A117" s="20">
        <f t="shared" si="21"/>
        <v>105</v>
      </c>
      <c r="F117" s="129"/>
      <c r="G117" s="21"/>
      <c r="H117" s="21"/>
      <c r="I117" s="21"/>
      <c r="J117" s="18"/>
      <c r="K117" s="94" t="str">
        <f t="shared" si="22"/>
        <v/>
      </c>
      <c r="L117" s="22"/>
      <c r="M117" s="97" t="str">
        <f>IF(ISBLANK(M116),"",M116)</f>
        <v/>
      </c>
      <c r="N117" s="21" t="str">
        <f>IF(ISBLANK(N116),"",N116)</f>
        <v/>
      </c>
      <c r="O117" s="94" t="str">
        <f t="shared" si="23"/>
        <v/>
      </c>
      <c r="P117" s="93">
        <f>A117-1</f>
        <v>104</v>
      </c>
      <c r="Q117" s="93">
        <f t="shared" si="25"/>
        <v>52</v>
      </c>
      <c r="R117" s="93">
        <f t="shared" si="26"/>
        <v>210</v>
      </c>
      <c r="S117" s="93">
        <f aca="true" t="shared" si="31" ref="S117">R117+1</f>
        <v>211</v>
      </c>
    </row>
    <row r="118" spans="1:19" s="20" customFormat="1" ht="15">
      <c r="A118" s="20">
        <f t="shared" si="21"/>
        <v>106</v>
      </c>
      <c r="D118" s="17"/>
      <c r="E118" s="17"/>
      <c r="F118" s="128"/>
      <c r="G118" s="18"/>
      <c r="H118" s="18"/>
      <c r="I118" s="18"/>
      <c r="J118" s="18"/>
      <c r="K118" s="94" t="str">
        <f t="shared" si="22"/>
        <v/>
      </c>
      <c r="L118" s="19"/>
      <c r="M118" s="18"/>
      <c r="N118" s="18"/>
      <c r="O118" s="94" t="str">
        <f t="shared" si="23"/>
        <v/>
      </c>
      <c r="P118" s="92">
        <f>A118+1</f>
        <v>107</v>
      </c>
      <c r="Q118" s="92">
        <f t="shared" si="25"/>
        <v>53</v>
      </c>
      <c r="R118" s="92">
        <f t="shared" si="26"/>
        <v>212</v>
      </c>
      <c r="S118" s="92">
        <f t="shared" si="15"/>
        <v>213</v>
      </c>
    </row>
    <row r="119" spans="1:19" s="20" customFormat="1" ht="15">
      <c r="A119" s="20">
        <f t="shared" si="21"/>
        <v>107</v>
      </c>
      <c r="F119" s="129"/>
      <c r="G119" s="21"/>
      <c r="H119" s="21"/>
      <c r="I119" s="21"/>
      <c r="J119" s="18"/>
      <c r="K119" s="94" t="str">
        <f t="shared" si="22"/>
        <v/>
      </c>
      <c r="L119" s="22"/>
      <c r="M119" s="97" t="str">
        <f>IF(ISBLANK(M118),"",M118)</f>
        <v/>
      </c>
      <c r="N119" s="21" t="str">
        <f>IF(ISBLANK(N118),"",N118)</f>
        <v/>
      </c>
      <c r="O119" s="94" t="str">
        <f t="shared" si="23"/>
        <v/>
      </c>
      <c r="P119" s="93">
        <f>A119-1</f>
        <v>106</v>
      </c>
      <c r="Q119" s="93">
        <f t="shared" si="25"/>
        <v>53</v>
      </c>
      <c r="R119" s="93">
        <f t="shared" si="26"/>
        <v>214</v>
      </c>
      <c r="S119" s="93">
        <f aca="true" t="shared" si="32" ref="S119">R119+1</f>
        <v>215</v>
      </c>
    </row>
    <row r="120" spans="1:19" s="20" customFormat="1" ht="15">
      <c r="A120" s="20">
        <f t="shared" si="21"/>
        <v>108</v>
      </c>
      <c r="D120" s="17"/>
      <c r="E120" s="17"/>
      <c r="F120" s="128"/>
      <c r="G120" s="18"/>
      <c r="H120" s="18"/>
      <c r="I120" s="18"/>
      <c r="J120" s="18"/>
      <c r="K120" s="94" t="str">
        <f t="shared" si="22"/>
        <v/>
      </c>
      <c r="L120" s="19"/>
      <c r="M120" s="18"/>
      <c r="N120" s="18"/>
      <c r="O120" s="94" t="str">
        <f t="shared" si="23"/>
        <v/>
      </c>
      <c r="P120" s="92">
        <f>A120+1</f>
        <v>109</v>
      </c>
      <c r="Q120" s="92">
        <f t="shared" si="25"/>
        <v>54</v>
      </c>
      <c r="R120" s="92">
        <f t="shared" si="26"/>
        <v>216</v>
      </c>
      <c r="S120" s="92">
        <f t="shared" si="15"/>
        <v>217</v>
      </c>
    </row>
    <row r="121" spans="1:19" s="20" customFormat="1" ht="15">
      <c r="A121" s="20">
        <f t="shared" si="21"/>
        <v>109</v>
      </c>
      <c r="F121" s="129"/>
      <c r="G121" s="21"/>
      <c r="H121" s="21"/>
      <c r="I121" s="21"/>
      <c r="J121" s="18"/>
      <c r="K121" s="94" t="str">
        <f t="shared" si="22"/>
        <v/>
      </c>
      <c r="L121" s="22"/>
      <c r="M121" s="97" t="str">
        <f>IF(ISBLANK(M120),"",M120)</f>
        <v/>
      </c>
      <c r="N121" s="21" t="str">
        <f>IF(ISBLANK(N120),"",N120)</f>
        <v/>
      </c>
      <c r="O121" s="94" t="str">
        <f t="shared" si="23"/>
        <v/>
      </c>
      <c r="P121" s="93">
        <f>A121-1</f>
        <v>108</v>
      </c>
      <c r="Q121" s="93">
        <f t="shared" si="25"/>
        <v>54</v>
      </c>
      <c r="R121" s="93">
        <f t="shared" si="26"/>
        <v>218</v>
      </c>
      <c r="S121" s="93">
        <f aca="true" t="shared" si="33" ref="S121">R121+1</f>
        <v>219</v>
      </c>
    </row>
    <row r="122" spans="1:19" s="20" customFormat="1" ht="15">
      <c r="A122" s="20">
        <f t="shared" si="21"/>
        <v>110</v>
      </c>
      <c r="D122" s="17"/>
      <c r="E122" s="17"/>
      <c r="F122" s="128"/>
      <c r="G122" s="18"/>
      <c r="H122" s="18"/>
      <c r="I122" s="18"/>
      <c r="J122" s="18"/>
      <c r="K122" s="94" t="str">
        <f t="shared" si="22"/>
        <v/>
      </c>
      <c r="L122" s="19"/>
      <c r="M122" s="18"/>
      <c r="N122" s="18"/>
      <c r="O122" s="94" t="str">
        <f t="shared" si="23"/>
        <v/>
      </c>
      <c r="P122" s="92">
        <f>A122+1</f>
        <v>111</v>
      </c>
      <c r="Q122" s="92">
        <f t="shared" si="25"/>
        <v>55</v>
      </c>
      <c r="R122" s="92">
        <f t="shared" si="26"/>
        <v>220</v>
      </c>
      <c r="S122" s="92">
        <f t="shared" si="15"/>
        <v>221</v>
      </c>
    </row>
    <row r="123" spans="1:19" s="20" customFormat="1" ht="15">
      <c r="A123" s="20">
        <f t="shared" si="21"/>
        <v>111</v>
      </c>
      <c r="F123" s="129"/>
      <c r="G123" s="21"/>
      <c r="H123" s="21"/>
      <c r="I123" s="21"/>
      <c r="J123" s="18"/>
      <c r="K123" s="94" t="str">
        <f t="shared" si="22"/>
        <v/>
      </c>
      <c r="L123" s="22"/>
      <c r="M123" s="97" t="str">
        <f>IF(ISBLANK(M122),"",M122)</f>
        <v/>
      </c>
      <c r="N123" s="21" t="str">
        <f>IF(ISBLANK(N122),"",N122)</f>
        <v/>
      </c>
      <c r="O123" s="94" t="str">
        <f t="shared" si="23"/>
        <v/>
      </c>
      <c r="P123" s="93">
        <f>A123-1</f>
        <v>110</v>
      </c>
      <c r="Q123" s="93">
        <f t="shared" si="25"/>
        <v>55</v>
      </c>
      <c r="R123" s="93">
        <f t="shared" si="26"/>
        <v>222</v>
      </c>
      <c r="S123" s="93">
        <f t="shared" si="15"/>
        <v>223</v>
      </c>
    </row>
    <row r="124" spans="1:19" s="20" customFormat="1" ht="15">
      <c r="A124" s="20">
        <f t="shared" si="21"/>
        <v>112</v>
      </c>
      <c r="D124" s="17"/>
      <c r="E124" s="17"/>
      <c r="F124" s="128"/>
      <c r="G124" s="18"/>
      <c r="H124" s="18"/>
      <c r="I124" s="18"/>
      <c r="J124" s="18"/>
      <c r="K124" s="94" t="str">
        <f t="shared" si="22"/>
        <v/>
      </c>
      <c r="L124" s="19"/>
      <c r="M124" s="18"/>
      <c r="N124" s="18"/>
      <c r="O124" s="94" t="str">
        <f t="shared" si="23"/>
        <v/>
      </c>
      <c r="P124" s="92">
        <f>A124+1</f>
        <v>113</v>
      </c>
      <c r="Q124" s="92">
        <f t="shared" si="25"/>
        <v>56</v>
      </c>
      <c r="R124" s="92">
        <f t="shared" si="26"/>
        <v>224</v>
      </c>
      <c r="S124" s="92">
        <f t="shared" si="15"/>
        <v>225</v>
      </c>
    </row>
    <row r="125" spans="1:19" s="20" customFormat="1" ht="15">
      <c r="A125" s="20">
        <f t="shared" si="21"/>
        <v>113</v>
      </c>
      <c r="F125" s="129"/>
      <c r="G125" s="21"/>
      <c r="H125" s="21"/>
      <c r="I125" s="21"/>
      <c r="J125" s="18"/>
      <c r="K125" s="94" t="str">
        <f t="shared" si="22"/>
        <v/>
      </c>
      <c r="L125" s="22"/>
      <c r="M125" s="97" t="str">
        <f>IF(ISBLANK(M124),"",M124)</f>
        <v/>
      </c>
      <c r="N125" s="21" t="str">
        <f>IF(ISBLANK(N124),"",N124)</f>
        <v/>
      </c>
      <c r="O125" s="94" t="str">
        <f t="shared" si="23"/>
        <v/>
      </c>
      <c r="P125" s="93">
        <f>A125-1</f>
        <v>112</v>
      </c>
      <c r="Q125" s="93">
        <f t="shared" si="25"/>
        <v>56</v>
      </c>
      <c r="R125" s="93">
        <f t="shared" si="26"/>
        <v>226</v>
      </c>
      <c r="S125" s="93">
        <f aca="true" t="shared" si="34" ref="S125">R125+1</f>
        <v>227</v>
      </c>
    </row>
    <row r="126" spans="1:19" s="20" customFormat="1" ht="15">
      <c r="A126" s="20">
        <f t="shared" si="21"/>
        <v>114</v>
      </c>
      <c r="D126" s="17"/>
      <c r="E126" s="17"/>
      <c r="F126" s="128"/>
      <c r="G126" s="18"/>
      <c r="H126" s="18"/>
      <c r="I126" s="18"/>
      <c r="J126" s="18"/>
      <c r="K126" s="94" t="str">
        <f t="shared" si="22"/>
        <v/>
      </c>
      <c r="L126" s="19"/>
      <c r="M126" s="18"/>
      <c r="N126" s="18"/>
      <c r="O126" s="94" t="str">
        <f t="shared" si="23"/>
        <v/>
      </c>
      <c r="P126" s="92">
        <f>A126+1</f>
        <v>115</v>
      </c>
      <c r="Q126" s="92">
        <f t="shared" si="25"/>
        <v>57</v>
      </c>
      <c r="R126" s="92">
        <f t="shared" si="26"/>
        <v>228</v>
      </c>
      <c r="S126" s="92">
        <f t="shared" si="15"/>
        <v>229</v>
      </c>
    </row>
    <row r="127" spans="1:19" s="20" customFormat="1" ht="15">
      <c r="A127" s="20">
        <f t="shared" si="21"/>
        <v>115</v>
      </c>
      <c r="F127" s="129"/>
      <c r="G127" s="21"/>
      <c r="H127" s="21"/>
      <c r="I127" s="21"/>
      <c r="J127" s="18"/>
      <c r="K127" s="94" t="str">
        <f t="shared" si="22"/>
        <v/>
      </c>
      <c r="L127" s="22"/>
      <c r="M127" s="97" t="str">
        <f>IF(ISBLANK(M126),"",M126)</f>
        <v/>
      </c>
      <c r="N127" s="21" t="str">
        <f>IF(ISBLANK(N126),"",N126)</f>
        <v/>
      </c>
      <c r="O127" s="94" t="str">
        <f t="shared" si="23"/>
        <v/>
      </c>
      <c r="P127" s="93">
        <f>A127-1</f>
        <v>114</v>
      </c>
      <c r="Q127" s="93">
        <f t="shared" si="25"/>
        <v>57</v>
      </c>
      <c r="R127" s="93">
        <f t="shared" si="26"/>
        <v>230</v>
      </c>
      <c r="S127" s="93">
        <f aca="true" t="shared" si="35" ref="S127">R127+1</f>
        <v>231</v>
      </c>
    </row>
    <row r="128" spans="1:19" s="20" customFormat="1" ht="15">
      <c r="A128" s="20">
        <f aca="true" t="shared" si="36" ref="A128:A139">A127+1</f>
        <v>116</v>
      </c>
      <c r="D128" s="17"/>
      <c r="E128" s="17"/>
      <c r="F128" s="128"/>
      <c r="G128" s="18"/>
      <c r="H128" s="18"/>
      <c r="I128" s="18"/>
      <c r="J128" s="18"/>
      <c r="K128" s="94" t="str">
        <f t="shared" si="22"/>
        <v/>
      </c>
      <c r="L128" s="19"/>
      <c r="M128" s="18"/>
      <c r="N128" s="18"/>
      <c r="O128" s="94" t="str">
        <f t="shared" si="23"/>
        <v/>
      </c>
      <c r="P128" s="92">
        <f>A128+1</f>
        <v>117</v>
      </c>
      <c r="Q128" s="92">
        <f t="shared" si="25"/>
        <v>58</v>
      </c>
      <c r="R128" s="92">
        <f t="shared" si="26"/>
        <v>232</v>
      </c>
      <c r="S128" s="92">
        <f t="shared" si="15"/>
        <v>233</v>
      </c>
    </row>
    <row r="129" spans="1:19" s="20" customFormat="1" ht="15">
      <c r="A129" s="20">
        <f t="shared" si="36"/>
        <v>117</v>
      </c>
      <c r="F129" s="129"/>
      <c r="G129" s="21"/>
      <c r="H129" s="21"/>
      <c r="I129" s="21"/>
      <c r="J129" s="18"/>
      <c r="K129" s="94" t="str">
        <f t="shared" si="22"/>
        <v/>
      </c>
      <c r="L129" s="22"/>
      <c r="M129" s="97" t="str">
        <f>IF(ISBLANK(M128),"",M128)</f>
        <v/>
      </c>
      <c r="N129" s="21" t="str">
        <f>IF(ISBLANK(N128),"",N128)</f>
        <v/>
      </c>
      <c r="O129" s="94" t="str">
        <f t="shared" si="23"/>
        <v/>
      </c>
      <c r="P129" s="93">
        <f>A129-1</f>
        <v>116</v>
      </c>
      <c r="Q129" s="93">
        <f t="shared" si="25"/>
        <v>58</v>
      </c>
      <c r="R129" s="93">
        <f t="shared" si="26"/>
        <v>234</v>
      </c>
      <c r="S129" s="93">
        <f aca="true" t="shared" si="37" ref="S129">R129+1</f>
        <v>235</v>
      </c>
    </row>
    <row r="130" spans="1:19" s="20" customFormat="1" ht="15">
      <c r="A130" s="20">
        <f t="shared" si="36"/>
        <v>118</v>
      </c>
      <c r="D130" s="17"/>
      <c r="E130" s="17"/>
      <c r="F130" s="128"/>
      <c r="G130" s="18"/>
      <c r="H130" s="18"/>
      <c r="I130" s="18"/>
      <c r="J130" s="18"/>
      <c r="K130" s="94" t="str">
        <f t="shared" si="22"/>
        <v/>
      </c>
      <c r="L130" s="19"/>
      <c r="M130" s="18"/>
      <c r="N130" s="18"/>
      <c r="O130" s="94" t="str">
        <f t="shared" si="23"/>
        <v/>
      </c>
      <c r="P130" s="92">
        <f>A130+1</f>
        <v>119</v>
      </c>
      <c r="Q130" s="92">
        <f t="shared" si="25"/>
        <v>59</v>
      </c>
      <c r="R130" s="92">
        <f t="shared" si="26"/>
        <v>236</v>
      </c>
      <c r="S130" s="92">
        <f t="shared" si="15"/>
        <v>237</v>
      </c>
    </row>
    <row r="131" spans="1:19" s="20" customFormat="1" ht="15">
      <c r="A131" s="20">
        <f t="shared" si="36"/>
        <v>119</v>
      </c>
      <c r="F131" s="129"/>
      <c r="G131" s="21"/>
      <c r="H131" s="21"/>
      <c r="I131" s="21"/>
      <c r="J131" s="18"/>
      <c r="K131" s="94" t="str">
        <f t="shared" si="22"/>
        <v/>
      </c>
      <c r="L131" s="22"/>
      <c r="M131" s="97" t="str">
        <f>IF(ISBLANK(M130),"",M130)</f>
        <v/>
      </c>
      <c r="N131" s="21" t="str">
        <f>IF(ISBLANK(N130),"",N130)</f>
        <v/>
      </c>
      <c r="O131" s="94" t="str">
        <f t="shared" si="23"/>
        <v/>
      </c>
      <c r="P131" s="93">
        <f>A131-1</f>
        <v>118</v>
      </c>
      <c r="Q131" s="93">
        <f t="shared" si="25"/>
        <v>59</v>
      </c>
      <c r="R131" s="93">
        <f t="shared" si="26"/>
        <v>238</v>
      </c>
      <c r="S131" s="93">
        <f aca="true" t="shared" si="38" ref="S131">R131+1</f>
        <v>239</v>
      </c>
    </row>
    <row r="132" spans="1:19" s="20" customFormat="1" ht="15">
      <c r="A132" s="20">
        <f t="shared" si="36"/>
        <v>120</v>
      </c>
      <c r="D132" s="17"/>
      <c r="E132" s="17"/>
      <c r="F132" s="128"/>
      <c r="G132" s="18"/>
      <c r="H132" s="18"/>
      <c r="I132" s="18"/>
      <c r="J132" s="18"/>
      <c r="K132" s="94" t="str">
        <f t="shared" si="22"/>
        <v/>
      </c>
      <c r="L132" s="19"/>
      <c r="M132" s="18"/>
      <c r="N132" s="18"/>
      <c r="O132" s="94" t="str">
        <f t="shared" si="23"/>
        <v/>
      </c>
      <c r="P132" s="92">
        <f>A132+1</f>
        <v>121</v>
      </c>
      <c r="Q132" s="92">
        <f t="shared" si="25"/>
        <v>60</v>
      </c>
      <c r="R132" s="92">
        <f t="shared" si="26"/>
        <v>240</v>
      </c>
      <c r="S132" s="92">
        <f t="shared" si="15"/>
        <v>241</v>
      </c>
    </row>
    <row r="133" spans="1:19" s="20" customFormat="1" ht="15">
      <c r="A133" s="20">
        <f t="shared" si="36"/>
        <v>121</v>
      </c>
      <c r="F133" s="129"/>
      <c r="G133" s="21"/>
      <c r="H133" s="21"/>
      <c r="I133" s="21"/>
      <c r="J133" s="18"/>
      <c r="K133" s="94" t="str">
        <f t="shared" si="22"/>
        <v/>
      </c>
      <c r="L133" s="22"/>
      <c r="M133" s="97" t="str">
        <f>IF(ISBLANK(M132),"",M132)</f>
        <v/>
      </c>
      <c r="N133" s="21" t="str">
        <f>IF(ISBLANK(N132),"",N132)</f>
        <v/>
      </c>
      <c r="O133" s="94" t="str">
        <f t="shared" si="23"/>
        <v/>
      </c>
      <c r="P133" s="93">
        <f>A133-1</f>
        <v>120</v>
      </c>
      <c r="Q133" s="93">
        <f t="shared" si="25"/>
        <v>60</v>
      </c>
      <c r="R133" s="93">
        <f t="shared" si="26"/>
        <v>242</v>
      </c>
      <c r="S133" s="93">
        <f aca="true" t="shared" si="39" ref="S133">R133+1</f>
        <v>243</v>
      </c>
    </row>
    <row r="134" spans="1:19" s="20" customFormat="1" ht="15">
      <c r="A134" s="20">
        <f t="shared" si="36"/>
        <v>122</v>
      </c>
      <c r="D134" s="17"/>
      <c r="E134" s="17"/>
      <c r="F134" s="128"/>
      <c r="G134" s="18"/>
      <c r="H134" s="18"/>
      <c r="I134" s="18"/>
      <c r="J134" s="18"/>
      <c r="K134" s="94" t="str">
        <f t="shared" si="22"/>
        <v/>
      </c>
      <c r="L134" s="19"/>
      <c r="M134" s="18"/>
      <c r="N134" s="18"/>
      <c r="O134" s="94" t="str">
        <f t="shared" si="23"/>
        <v/>
      </c>
      <c r="P134" s="92">
        <f>A134+1</f>
        <v>123</v>
      </c>
      <c r="Q134" s="92">
        <f t="shared" si="25"/>
        <v>61</v>
      </c>
      <c r="R134" s="92">
        <f t="shared" si="26"/>
        <v>244</v>
      </c>
      <c r="S134" s="92">
        <f t="shared" si="15"/>
        <v>245</v>
      </c>
    </row>
    <row r="135" spans="1:19" s="20" customFormat="1" ht="15">
      <c r="A135" s="20">
        <f t="shared" si="36"/>
        <v>123</v>
      </c>
      <c r="F135" s="129"/>
      <c r="G135" s="21"/>
      <c r="H135" s="21"/>
      <c r="I135" s="21"/>
      <c r="J135" s="18"/>
      <c r="K135" s="94" t="str">
        <f t="shared" si="22"/>
        <v/>
      </c>
      <c r="L135" s="22"/>
      <c r="M135" s="97" t="str">
        <f>IF(ISBLANK(M134),"",M134)</f>
        <v/>
      </c>
      <c r="N135" s="21" t="str">
        <f>IF(ISBLANK(N134),"",N134)</f>
        <v/>
      </c>
      <c r="O135" s="94" t="str">
        <f t="shared" si="23"/>
        <v/>
      </c>
      <c r="P135" s="93">
        <f>A135-1</f>
        <v>122</v>
      </c>
      <c r="Q135" s="93">
        <f t="shared" si="25"/>
        <v>61</v>
      </c>
      <c r="R135" s="93">
        <f t="shared" si="26"/>
        <v>246</v>
      </c>
      <c r="S135" s="93">
        <f aca="true" t="shared" si="40" ref="S135">R135+1</f>
        <v>247</v>
      </c>
    </row>
    <row r="136" spans="1:19" s="20" customFormat="1" ht="15">
      <c r="A136" s="20">
        <f t="shared" si="36"/>
        <v>124</v>
      </c>
      <c r="D136" s="17"/>
      <c r="E136" s="17"/>
      <c r="F136" s="128"/>
      <c r="G136" s="18"/>
      <c r="H136" s="18"/>
      <c r="I136" s="18"/>
      <c r="J136" s="18"/>
      <c r="K136" s="94" t="str">
        <f t="shared" si="22"/>
        <v/>
      </c>
      <c r="L136" s="19"/>
      <c r="M136" s="18"/>
      <c r="N136" s="18"/>
      <c r="O136" s="94" t="str">
        <f t="shared" si="23"/>
        <v/>
      </c>
      <c r="P136" s="92">
        <f>A136+1</f>
        <v>125</v>
      </c>
      <c r="Q136" s="92">
        <f t="shared" si="25"/>
        <v>62</v>
      </c>
      <c r="R136" s="92">
        <f t="shared" si="26"/>
        <v>248</v>
      </c>
      <c r="S136" s="92">
        <f t="shared" si="15"/>
        <v>249</v>
      </c>
    </row>
    <row r="137" spans="1:19" s="20" customFormat="1" ht="15">
      <c r="A137" s="20">
        <f t="shared" si="36"/>
        <v>125</v>
      </c>
      <c r="F137" s="129"/>
      <c r="G137" s="21"/>
      <c r="H137" s="21"/>
      <c r="I137" s="21"/>
      <c r="J137" s="18"/>
      <c r="K137" s="94" t="str">
        <f t="shared" si="22"/>
        <v/>
      </c>
      <c r="L137" s="22"/>
      <c r="M137" s="97" t="str">
        <f>IF(ISBLANK(M136),"",M136)</f>
        <v/>
      </c>
      <c r="N137" s="21" t="str">
        <f>IF(ISBLANK(N136),"",N136)</f>
        <v/>
      </c>
      <c r="O137" s="94" t="str">
        <f t="shared" si="23"/>
        <v/>
      </c>
      <c r="P137" s="93">
        <f>A137-1</f>
        <v>124</v>
      </c>
      <c r="Q137" s="93">
        <f t="shared" si="25"/>
        <v>62</v>
      </c>
      <c r="R137" s="93">
        <f t="shared" si="26"/>
        <v>250</v>
      </c>
      <c r="S137" s="93">
        <f aca="true" t="shared" si="41" ref="S137">R137+1</f>
        <v>251</v>
      </c>
    </row>
    <row r="138" spans="1:19" s="20" customFormat="1" ht="15">
      <c r="A138" s="20">
        <f t="shared" si="36"/>
        <v>126</v>
      </c>
      <c r="D138" s="17"/>
      <c r="E138" s="17"/>
      <c r="F138" s="128"/>
      <c r="G138" s="18"/>
      <c r="H138" s="18"/>
      <c r="I138" s="18"/>
      <c r="J138" s="18"/>
      <c r="K138" s="94" t="str">
        <f t="shared" si="22"/>
        <v/>
      </c>
      <c r="L138" s="19"/>
      <c r="M138" s="18"/>
      <c r="N138" s="18"/>
      <c r="O138" s="94" t="str">
        <f t="shared" si="23"/>
        <v/>
      </c>
      <c r="P138" s="92">
        <f>A138+1</f>
        <v>127</v>
      </c>
      <c r="Q138" s="92">
        <f t="shared" si="25"/>
        <v>63</v>
      </c>
      <c r="R138" s="92">
        <f t="shared" si="26"/>
        <v>252</v>
      </c>
      <c r="S138" s="92">
        <f t="shared" si="15"/>
        <v>253</v>
      </c>
    </row>
    <row r="139" spans="1:19" s="31" customFormat="1" ht="15">
      <c r="A139" s="31">
        <f t="shared" si="36"/>
        <v>127</v>
      </c>
      <c r="F139" s="130"/>
      <c r="G139" s="32"/>
      <c r="H139" s="32"/>
      <c r="I139" s="32"/>
      <c r="J139" s="32"/>
      <c r="K139" s="100" t="str">
        <f t="shared" si="22"/>
        <v/>
      </c>
      <c r="L139" s="101"/>
      <c r="M139" s="100" t="str">
        <f>IF(ISBLANK(M138),"",M138)</f>
        <v/>
      </c>
      <c r="N139" s="32" t="str">
        <f>IF(ISBLANK(N138),"",N138)</f>
        <v/>
      </c>
      <c r="O139" s="100" t="str">
        <f t="shared" si="23"/>
        <v/>
      </c>
      <c r="P139" s="102">
        <f>A139-1</f>
        <v>126</v>
      </c>
      <c r="Q139" s="102">
        <f t="shared" si="25"/>
        <v>63</v>
      </c>
      <c r="R139" s="102">
        <f t="shared" si="26"/>
        <v>254</v>
      </c>
      <c r="S139" s="102">
        <f aca="true" t="shared" si="42" ref="S139">R139+1</f>
        <v>255</v>
      </c>
    </row>
    <row r="140" spans="1:17" s="11" customFormat="1" ht="15">
      <c r="A140" s="11" t="s">
        <v>50</v>
      </c>
      <c r="C140" s="11">
        <f>COUNTA(A141:A268)</f>
        <v>128</v>
      </c>
      <c r="D140" s="11">
        <f>IF(COUNTA(C141:C268)=C140,"",C140-COUNTBLANK(C141:C268))</f>
        <v>0</v>
      </c>
      <c r="E140" s="11" t="str">
        <f>IF(OR(ISBLANK(D140),LEN(D140)=0),"All found",(C140-D140)&amp;" remaining")</f>
        <v>128 remaining</v>
      </c>
      <c r="F140" s="127"/>
      <c r="G140" s="12"/>
      <c r="H140" s="12"/>
      <c r="I140" s="12"/>
      <c r="J140" s="12"/>
      <c r="K140" s="12"/>
      <c r="L140" s="13"/>
      <c r="M140" s="12"/>
      <c r="N140" s="12"/>
      <c r="O140" s="12"/>
      <c r="P140" s="14"/>
      <c r="Q140" s="14"/>
    </row>
    <row r="141" spans="1:19" s="17" customFormat="1" ht="15">
      <c r="A141" s="17">
        <f>A139+1</f>
        <v>128</v>
      </c>
      <c r="F141" s="128"/>
      <c r="G141" s="18"/>
      <c r="H141" s="18"/>
      <c r="I141" s="18"/>
      <c r="J141" s="18"/>
      <c r="K141" s="94" t="str">
        <f aca="true" t="shared" si="43" ref="K141:K204">IF(OR(ISBLANK(G141),ISBLANK(I141)),"",I141-G141)</f>
        <v/>
      </c>
      <c r="L141" s="19"/>
      <c r="M141" s="18"/>
      <c r="N141" s="18"/>
      <c r="O141" s="94" t="str">
        <f aca="true" t="shared" si="44" ref="O141:O204">IF(OR(ISBLANK(G141),LEN(G141)=0,ISBLANK(M141),LEN(M141)=0),"",M141-G141)</f>
        <v/>
      </c>
      <c r="P141" s="92">
        <f>A141+1</f>
        <v>129</v>
      </c>
      <c r="Q141" s="92">
        <f aca="true" t="shared" si="45" ref="Q141:Q172">TRUNC(A141/2,0)</f>
        <v>64</v>
      </c>
      <c r="R141" s="92">
        <f aca="true" t="shared" si="46" ref="R141:R172">A141*2</f>
        <v>256</v>
      </c>
      <c r="S141" s="92">
        <f aca="true" t="shared" si="47" ref="S141:S204">R141+1</f>
        <v>257</v>
      </c>
    </row>
    <row r="142" spans="1:19" s="20" customFormat="1" ht="15">
      <c r="A142" s="20">
        <f>A141+1</f>
        <v>129</v>
      </c>
      <c r="F142" s="129"/>
      <c r="G142" s="21"/>
      <c r="H142" s="21"/>
      <c r="I142" s="21"/>
      <c r="J142" s="18"/>
      <c r="K142" s="94" t="str">
        <f t="shared" si="43"/>
        <v/>
      </c>
      <c r="L142" s="22"/>
      <c r="M142" s="97" t="str">
        <f>IF(ISBLANK(M141),"",M141)</f>
        <v/>
      </c>
      <c r="N142" s="21" t="str">
        <f>IF(ISBLANK(N141),"",N141)</f>
        <v/>
      </c>
      <c r="O142" s="94" t="str">
        <f t="shared" si="44"/>
        <v/>
      </c>
      <c r="P142" s="93">
        <f>A142-1</f>
        <v>128</v>
      </c>
      <c r="Q142" s="93">
        <f t="shared" si="45"/>
        <v>64</v>
      </c>
      <c r="R142" s="93">
        <f t="shared" si="46"/>
        <v>258</v>
      </c>
      <c r="S142" s="93">
        <f t="shared" si="47"/>
        <v>259</v>
      </c>
    </row>
    <row r="143" spans="1:19" s="20" customFormat="1" ht="15">
      <c r="A143" s="20">
        <f aca="true" t="shared" si="48" ref="A143:A204">A142+1</f>
        <v>130</v>
      </c>
      <c r="D143" s="17"/>
      <c r="E143" s="17"/>
      <c r="F143" s="128"/>
      <c r="G143" s="18"/>
      <c r="H143" s="18"/>
      <c r="I143" s="18"/>
      <c r="J143" s="18"/>
      <c r="K143" s="94" t="str">
        <f t="shared" si="43"/>
        <v/>
      </c>
      <c r="L143" s="19"/>
      <c r="M143" s="18"/>
      <c r="N143" s="18"/>
      <c r="O143" s="94" t="str">
        <f t="shared" si="44"/>
        <v/>
      </c>
      <c r="P143" s="92">
        <f>A143+1</f>
        <v>131</v>
      </c>
      <c r="Q143" s="92">
        <f t="shared" si="45"/>
        <v>65</v>
      </c>
      <c r="R143" s="92">
        <f t="shared" si="46"/>
        <v>260</v>
      </c>
      <c r="S143" s="92">
        <f t="shared" si="47"/>
        <v>261</v>
      </c>
    </row>
    <row r="144" spans="1:19" s="20" customFormat="1" ht="15">
      <c r="A144" s="20">
        <f t="shared" si="48"/>
        <v>131</v>
      </c>
      <c r="F144" s="129"/>
      <c r="G144" s="21"/>
      <c r="H144" s="21"/>
      <c r="I144" s="21"/>
      <c r="J144" s="18"/>
      <c r="K144" s="94" t="str">
        <f t="shared" si="43"/>
        <v/>
      </c>
      <c r="L144" s="22"/>
      <c r="M144" s="97" t="str">
        <f>IF(ISBLANK(M143),"",M143)</f>
        <v/>
      </c>
      <c r="N144" s="21" t="str">
        <f>IF(ISBLANK(N143),"",N143)</f>
        <v/>
      </c>
      <c r="O144" s="94" t="str">
        <f t="shared" si="44"/>
        <v/>
      </c>
      <c r="P144" s="93">
        <f>A144-1</f>
        <v>130</v>
      </c>
      <c r="Q144" s="93">
        <f t="shared" si="45"/>
        <v>65</v>
      </c>
      <c r="R144" s="93">
        <f t="shared" si="46"/>
        <v>262</v>
      </c>
      <c r="S144" s="93">
        <f t="shared" si="47"/>
        <v>263</v>
      </c>
    </row>
    <row r="145" spans="1:19" s="20" customFormat="1" ht="15">
      <c r="A145" s="20">
        <f t="shared" si="48"/>
        <v>132</v>
      </c>
      <c r="D145" s="17"/>
      <c r="E145" s="17"/>
      <c r="F145" s="128"/>
      <c r="G145" s="18"/>
      <c r="H145" s="18"/>
      <c r="I145" s="18"/>
      <c r="J145" s="18"/>
      <c r="K145" s="94" t="str">
        <f t="shared" si="43"/>
        <v/>
      </c>
      <c r="L145" s="19"/>
      <c r="M145" s="18"/>
      <c r="N145" s="18"/>
      <c r="O145" s="94" t="str">
        <f t="shared" si="44"/>
        <v/>
      </c>
      <c r="P145" s="92">
        <f>A145+1</f>
        <v>133</v>
      </c>
      <c r="Q145" s="92">
        <f t="shared" si="45"/>
        <v>66</v>
      </c>
      <c r="R145" s="92">
        <f t="shared" si="46"/>
        <v>264</v>
      </c>
      <c r="S145" s="92">
        <f t="shared" si="47"/>
        <v>265</v>
      </c>
    </row>
    <row r="146" spans="1:19" s="20" customFormat="1" ht="15">
      <c r="A146" s="20">
        <f t="shared" si="48"/>
        <v>133</v>
      </c>
      <c r="F146" s="129"/>
      <c r="G146" s="21"/>
      <c r="H146" s="21"/>
      <c r="I146" s="21"/>
      <c r="J146" s="18"/>
      <c r="K146" s="94" t="str">
        <f t="shared" si="43"/>
        <v/>
      </c>
      <c r="L146" s="22"/>
      <c r="M146" s="97" t="str">
        <f>IF(ISBLANK(M145),"",M145)</f>
        <v/>
      </c>
      <c r="N146" s="21" t="str">
        <f>IF(ISBLANK(N145),"",N145)</f>
        <v/>
      </c>
      <c r="O146" s="94" t="str">
        <f t="shared" si="44"/>
        <v/>
      </c>
      <c r="P146" s="93">
        <f>A146-1</f>
        <v>132</v>
      </c>
      <c r="Q146" s="93">
        <f t="shared" si="45"/>
        <v>66</v>
      </c>
      <c r="R146" s="93">
        <f t="shared" si="46"/>
        <v>266</v>
      </c>
      <c r="S146" s="93">
        <f t="shared" si="47"/>
        <v>267</v>
      </c>
    </row>
    <row r="147" spans="1:19" s="20" customFormat="1" ht="15">
      <c r="A147" s="20">
        <f t="shared" si="48"/>
        <v>134</v>
      </c>
      <c r="D147" s="17"/>
      <c r="E147" s="17"/>
      <c r="F147" s="128"/>
      <c r="G147" s="18"/>
      <c r="H147" s="18"/>
      <c r="I147" s="18"/>
      <c r="J147" s="18"/>
      <c r="K147" s="94" t="str">
        <f t="shared" si="43"/>
        <v/>
      </c>
      <c r="L147" s="19"/>
      <c r="M147" s="18"/>
      <c r="N147" s="18"/>
      <c r="O147" s="94" t="str">
        <f t="shared" si="44"/>
        <v/>
      </c>
      <c r="P147" s="92">
        <f>A147+1</f>
        <v>135</v>
      </c>
      <c r="Q147" s="92">
        <f t="shared" si="45"/>
        <v>67</v>
      </c>
      <c r="R147" s="92">
        <f t="shared" si="46"/>
        <v>268</v>
      </c>
      <c r="S147" s="92">
        <f t="shared" si="47"/>
        <v>269</v>
      </c>
    </row>
    <row r="148" spans="1:19" s="20" customFormat="1" ht="15">
      <c r="A148" s="20">
        <f t="shared" si="48"/>
        <v>135</v>
      </c>
      <c r="F148" s="129"/>
      <c r="G148" s="21"/>
      <c r="H148" s="21"/>
      <c r="I148" s="21"/>
      <c r="J148" s="18"/>
      <c r="K148" s="94" t="str">
        <f t="shared" si="43"/>
        <v/>
      </c>
      <c r="L148" s="22"/>
      <c r="M148" s="97" t="str">
        <f>IF(ISBLANK(M147),"",M147)</f>
        <v/>
      </c>
      <c r="N148" s="21" t="str">
        <f>IF(ISBLANK(N147),"",N147)</f>
        <v/>
      </c>
      <c r="O148" s="94" t="str">
        <f t="shared" si="44"/>
        <v/>
      </c>
      <c r="P148" s="93">
        <f>A148-1</f>
        <v>134</v>
      </c>
      <c r="Q148" s="93">
        <f t="shared" si="45"/>
        <v>67</v>
      </c>
      <c r="R148" s="93">
        <f t="shared" si="46"/>
        <v>270</v>
      </c>
      <c r="S148" s="93">
        <f t="shared" si="47"/>
        <v>271</v>
      </c>
    </row>
    <row r="149" spans="1:19" s="20" customFormat="1" ht="15">
      <c r="A149" s="20">
        <f t="shared" si="48"/>
        <v>136</v>
      </c>
      <c r="D149" s="17"/>
      <c r="E149" s="17"/>
      <c r="F149" s="128"/>
      <c r="G149" s="18"/>
      <c r="H149" s="18"/>
      <c r="I149" s="18"/>
      <c r="J149" s="18"/>
      <c r="K149" s="94" t="str">
        <f t="shared" si="43"/>
        <v/>
      </c>
      <c r="L149" s="19"/>
      <c r="M149" s="18"/>
      <c r="N149" s="18"/>
      <c r="O149" s="94" t="str">
        <f t="shared" si="44"/>
        <v/>
      </c>
      <c r="P149" s="92">
        <f>A149+1</f>
        <v>137</v>
      </c>
      <c r="Q149" s="92">
        <f t="shared" si="45"/>
        <v>68</v>
      </c>
      <c r="R149" s="92">
        <f t="shared" si="46"/>
        <v>272</v>
      </c>
      <c r="S149" s="92">
        <f t="shared" si="47"/>
        <v>273</v>
      </c>
    </row>
    <row r="150" spans="1:19" s="20" customFormat="1" ht="15">
      <c r="A150" s="20">
        <f t="shared" si="48"/>
        <v>137</v>
      </c>
      <c r="F150" s="129"/>
      <c r="G150" s="21"/>
      <c r="H150" s="21"/>
      <c r="I150" s="21"/>
      <c r="J150" s="18"/>
      <c r="K150" s="94" t="str">
        <f t="shared" si="43"/>
        <v/>
      </c>
      <c r="L150" s="22"/>
      <c r="M150" s="97" t="str">
        <f>IF(ISBLANK(M149),"",M149)</f>
        <v/>
      </c>
      <c r="N150" s="21" t="str">
        <f>IF(ISBLANK(N149),"",N149)</f>
        <v/>
      </c>
      <c r="O150" s="94" t="str">
        <f t="shared" si="44"/>
        <v/>
      </c>
      <c r="P150" s="93">
        <f>A150-1</f>
        <v>136</v>
      </c>
      <c r="Q150" s="93">
        <f t="shared" si="45"/>
        <v>68</v>
      </c>
      <c r="R150" s="93">
        <f t="shared" si="46"/>
        <v>274</v>
      </c>
      <c r="S150" s="93">
        <f t="shared" si="47"/>
        <v>275</v>
      </c>
    </row>
    <row r="151" spans="1:19" s="20" customFormat="1" ht="15">
      <c r="A151" s="20">
        <f t="shared" si="48"/>
        <v>138</v>
      </c>
      <c r="D151" s="17"/>
      <c r="E151" s="17"/>
      <c r="F151" s="128"/>
      <c r="G151" s="18"/>
      <c r="H151" s="18"/>
      <c r="I151" s="18"/>
      <c r="J151" s="18"/>
      <c r="K151" s="94" t="str">
        <f t="shared" si="43"/>
        <v/>
      </c>
      <c r="L151" s="19"/>
      <c r="M151" s="18"/>
      <c r="N151" s="18"/>
      <c r="O151" s="94" t="str">
        <f t="shared" si="44"/>
        <v/>
      </c>
      <c r="P151" s="92">
        <f>A151+1</f>
        <v>139</v>
      </c>
      <c r="Q151" s="92">
        <f t="shared" si="45"/>
        <v>69</v>
      </c>
      <c r="R151" s="92">
        <f t="shared" si="46"/>
        <v>276</v>
      </c>
      <c r="S151" s="92">
        <f t="shared" si="47"/>
        <v>277</v>
      </c>
    </row>
    <row r="152" spans="1:19" s="20" customFormat="1" ht="15">
      <c r="A152" s="20">
        <f t="shared" si="48"/>
        <v>139</v>
      </c>
      <c r="F152" s="129"/>
      <c r="G152" s="21"/>
      <c r="H152" s="21"/>
      <c r="I152" s="21"/>
      <c r="J152" s="18"/>
      <c r="K152" s="94" t="str">
        <f t="shared" si="43"/>
        <v/>
      </c>
      <c r="L152" s="22"/>
      <c r="M152" s="97" t="str">
        <f>IF(ISBLANK(M151),"",M151)</f>
        <v/>
      </c>
      <c r="N152" s="21" t="str">
        <f>IF(ISBLANK(N151),"",N151)</f>
        <v/>
      </c>
      <c r="O152" s="94" t="str">
        <f t="shared" si="44"/>
        <v/>
      </c>
      <c r="P152" s="93">
        <f>A152-1</f>
        <v>138</v>
      </c>
      <c r="Q152" s="93">
        <f t="shared" si="45"/>
        <v>69</v>
      </c>
      <c r="R152" s="93">
        <f t="shared" si="46"/>
        <v>278</v>
      </c>
      <c r="S152" s="93">
        <f t="shared" si="47"/>
        <v>279</v>
      </c>
    </row>
    <row r="153" spans="1:19" s="20" customFormat="1" ht="15">
      <c r="A153" s="20">
        <f t="shared" si="48"/>
        <v>140</v>
      </c>
      <c r="D153" s="17"/>
      <c r="E153" s="17"/>
      <c r="F153" s="128"/>
      <c r="G153" s="18"/>
      <c r="H153" s="18"/>
      <c r="I153" s="18"/>
      <c r="J153" s="18"/>
      <c r="K153" s="94" t="str">
        <f t="shared" si="43"/>
        <v/>
      </c>
      <c r="L153" s="19"/>
      <c r="M153" s="18"/>
      <c r="N153" s="18"/>
      <c r="O153" s="94" t="str">
        <f t="shared" si="44"/>
        <v/>
      </c>
      <c r="P153" s="92">
        <f>A153+1</f>
        <v>141</v>
      </c>
      <c r="Q153" s="92">
        <f t="shared" si="45"/>
        <v>70</v>
      </c>
      <c r="R153" s="92">
        <f t="shared" si="46"/>
        <v>280</v>
      </c>
      <c r="S153" s="92">
        <f t="shared" si="47"/>
        <v>281</v>
      </c>
    </row>
    <row r="154" spans="1:19" s="20" customFormat="1" ht="15">
      <c r="A154" s="20">
        <f t="shared" si="48"/>
        <v>141</v>
      </c>
      <c r="F154" s="129"/>
      <c r="G154" s="21"/>
      <c r="H154" s="21"/>
      <c r="I154" s="21"/>
      <c r="J154" s="18"/>
      <c r="K154" s="94" t="str">
        <f t="shared" si="43"/>
        <v/>
      </c>
      <c r="L154" s="22"/>
      <c r="M154" s="97" t="str">
        <f>IF(ISBLANK(M153),"",M153)</f>
        <v/>
      </c>
      <c r="N154" s="21" t="str">
        <f>IF(ISBLANK(N153),"",N153)</f>
        <v/>
      </c>
      <c r="O154" s="94" t="str">
        <f t="shared" si="44"/>
        <v/>
      </c>
      <c r="P154" s="93">
        <f>A154-1</f>
        <v>140</v>
      </c>
      <c r="Q154" s="93">
        <f t="shared" si="45"/>
        <v>70</v>
      </c>
      <c r="R154" s="93">
        <f t="shared" si="46"/>
        <v>282</v>
      </c>
      <c r="S154" s="93">
        <f t="shared" si="47"/>
        <v>283</v>
      </c>
    </row>
    <row r="155" spans="1:19" s="20" customFormat="1" ht="15">
      <c r="A155" s="20">
        <f t="shared" si="48"/>
        <v>142</v>
      </c>
      <c r="D155" s="17"/>
      <c r="E155" s="17"/>
      <c r="F155" s="128"/>
      <c r="G155" s="18"/>
      <c r="H155" s="18"/>
      <c r="I155" s="18"/>
      <c r="J155" s="18"/>
      <c r="K155" s="94" t="str">
        <f t="shared" si="43"/>
        <v/>
      </c>
      <c r="L155" s="19"/>
      <c r="M155" s="18"/>
      <c r="N155" s="18"/>
      <c r="O155" s="94" t="str">
        <f t="shared" si="44"/>
        <v/>
      </c>
      <c r="P155" s="92">
        <f>A155+1</f>
        <v>143</v>
      </c>
      <c r="Q155" s="92">
        <f t="shared" si="45"/>
        <v>71</v>
      </c>
      <c r="R155" s="92">
        <f t="shared" si="46"/>
        <v>284</v>
      </c>
      <c r="S155" s="92">
        <f t="shared" si="47"/>
        <v>285</v>
      </c>
    </row>
    <row r="156" spans="1:19" s="20" customFormat="1" ht="15">
      <c r="A156" s="20">
        <f t="shared" si="48"/>
        <v>143</v>
      </c>
      <c r="F156" s="129"/>
      <c r="G156" s="21"/>
      <c r="H156" s="21"/>
      <c r="I156" s="21"/>
      <c r="J156" s="18"/>
      <c r="K156" s="94" t="str">
        <f t="shared" si="43"/>
        <v/>
      </c>
      <c r="L156" s="22"/>
      <c r="M156" s="97" t="str">
        <f>IF(ISBLANK(M155),"",M155)</f>
        <v/>
      </c>
      <c r="N156" s="21" t="str">
        <f>IF(ISBLANK(N155),"",N155)</f>
        <v/>
      </c>
      <c r="O156" s="94" t="str">
        <f t="shared" si="44"/>
        <v/>
      </c>
      <c r="P156" s="93">
        <f>A156-1</f>
        <v>142</v>
      </c>
      <c r="Q156" s="93">
        <f t="shared" si="45"/>
        <v>71</v>
      </c>
      <c r="R156" s="93">
        <f t="shared" si="46"/>
        <v>286</v>
      </c>
      <c r="S156" s="93">
        <f t="shared" si="47"/>
        <v>287</v>
      </c>
    </row>
    <row r="157" spans="1:19" s="20" customFormat="1" ht="15">
      <c r="A157" s="20">
        <f t="shared" si="48"/>
        <v>144</v>
      </c>
      <c r="D157" s="17"/>
      <c r="E157" s="17"/>
      <c r="F157" s="128"/>
      <c r="G157" s="18"/>
      <c r="H157" s="18"/>
      <c r="I157" s="18"/>
      <c r="J157" s="18"/>
      <c r="K157" s="94" t="str">
        <f t="shared" si="43"/>
        <v/>
      </c>
      <c r="L157" s="19"/>
      <c r="M157" s="18"/>
      <c r="N157" s="18"/>
      <c r="O157" s="94" t="str">
        <f t="shared" si="44"/>
        <v/>
      </c>
      <c r="P157" s="92">
        <f>A157+1</f>
        <v>145</v>
      </c>
      <c r="Q157" s="92">
        <f t="shared" si="45"/>
        <v>72</v>
      </c>
      <c r="R157" s="92">
        <f t="shared" si="46"/>
        <v>288</v>
      </c>
      <c r="S157" s="92">
        <f t="shared" si="47"/>
        <v>289</v>
      </c>
    </row>
    <row r="158" spans="1:19" s="20" customFormat="1" ht="15">
      <c r="A158" s="20">
        <f t="shared" si="48"/>
        <v>145</v>
      </c>
      <c r="F158" s="129"/>
      <c r="G158" s="21"/>
      <c r="H158" s="21"/>
      <c r="I158" s="21"/>
      <c r="J158" s="18"/>
      <c r="K158" s="94" t="str">
        <f t="shared" si="43"/>
        <v/>
      </c>
      <c r="L158" s="22"/>
      <c r="M158" s="97" t="str">
        <f>IF(ISBLANK(M157),"",M157)</f>
        <v/>
      </c>
      <c r="N158" s="21" t="str">
        <f>IF(ISBLANK(N157),"",N157)</f>
        <v/>
      </c>
      <c r="O158" s="94" t="str">
        <f t="shared" si="44"/>
        <v/>
      </c>
      <c r="P158" s="93">
        <f>A158-1</f>
        <v>144</v>
      </c>
      <c r="Q158" s="93">
        <f t="shared" si="45"/>
        <v>72</v>
      </c>
      <c r="R158" s="93">
        <f t="shared" si="46"/>
        <v>290</v>
      </c>
      <c r="S158" s="93">
        <f t="shared" si="47"/>
        <v>291</v>
      </c>
    </row>
    <row r="159" spans="1:19" s="20" customFormat="1" ht="15">
      <c r="A159" s="20">
        <f t="shared" si="48"/>
        <v>146</v>
      </c>
      <c r="D159" s="17"/>
      <c r="E159" s="17"/>
      <c r="F159" s="128"/>
      <c r="G159" s="18"/>
      <c r="H159" s="18"/>
      <c r="I159" s="18"/>
      <c r="J159" s="18"/>
      <c r="K159" s="94" t="str">
        <f t="shared" si="43"/>
        <v/>
      </c>
      <c r="L159" s="19"/>
      <c r="M159" s="18"/>
      <c r="N159" s="18"/>
      <c r="O159" s="94" t="str">
        <f t="shared" si="44"/>
        <v/>
      </c>
      <c r="P159" s="92">
        <f>A159+1</f>
        <v>147</v>
      </c>
      <c r="Q159" s="92">
        <f t="shared" si="45"/>
        <v>73</v>
      </c>
      <c r="R159" s="92">
        <f t="shared" si="46"/>
        <v>292</v>
      </c>
      <c r="S159" s="92">
        <f t="shared" si="47"/>
        <v>293</v>
      </c>
    </row>
    <row r="160" spans="1:19" s="20" customFormat="1" ht="15">
      <c r="A160" s="20">
        <f t="shared" si="48"/>
        <v>147</v>
      </c>
      <c r="F160" s="129"/>
      <c r="G160" s="21"/>
      <c r="H160" s="21"/>
      <c r="I160" s="21"/>
      <c r="J160" s="18"/>
      <c r="K160" s="94" t="str">
        <f t="shared" si="43"/>
        <v/>
      </c>
      <c r="L160" s="22"/>
      <c r="M160" s="97" t="str">
        <f>IF(ISBLANK(M159),"",M159)</f>
        <v/>
      </c>
      <c r="N160" s="21" t="str">
        <f>IF(ISBLANK(N159),"",N159)</f>
        <v/>
      </c>
      <c r="O160" s="94" t="str">
        <f t="shared" si="44"/>
        <v/>
      </c>
      <c r="P160" s="93">
        <f>A160-1</f>
        <v>146</v>
      </c>
      <c r="Q160" s="93">
        <f t="shared" si="45"/>
        <v>73</v>
      </c>
      <c r="R160" s="93">
        <f t="shared" si="46"/>
        <v>294</v>
      </c>
      <c r="S160" s="93">
        <f t="shared" si="47"/>
        <v>295</v>
      </c>
    </row>
    <row r="161" spans="1:19" s="20" customFormat="1" ht="15">
      <c r="A161" s="20">
        <f t="shared" si="48"/>
        <v>148</v>
      </c>
      <c r="D161" s="17"/>
      <c r="E161" s="17"/>
      <c r="F161" s="128"/>
      <c r="G161" s="18"/>
      <c r="H161" s="18"/>
      <c r="I161" s="18"/>
      <c r="J161" s="18"/>
      <c r="K161" s="94" t="str">
        <f t="shared" si="43"/>
        <v/>
      </c>
      <c r="L161" s="19"/>
      <c r="M161" s="18"/>
      <c r="N161" s="18"/>
      <c r="O161" s="94" t="str">
        <f t="shared" si="44"/>
        <v/>
      </c>
      <c r="P161" s="92">
        <f>A161+1</f>
        <v>149</v>
      </c>
      <c r="Q161" s="92">
        <f t="shared" si="45"/>
        <v>74</v>
      </c>
      <c r="R161" s="92">
        <f t="shared" si="46"/>
        <v>296</v>
      </c>
      <c r="S161" s="92">
        <f t="shared" si="47"/>
        <v>297</v>
      </c>
    </row>
    <row r="162" spans="1:19" s="20" customFormat="1" ht="15">
      <c r="A162" s="20">
        <f t="shared" si="48"/>
        <v>149</v>
      </c>
      <c r="F162" s="129"/>
      <c r="G162" s="21"/>
      <c r="H162" s="21"/>
      <c r="I162" s="21"/>
      <c r="J162" s="18"/>
      <c r="K162" s="94" t="str">
        <f t="shared" si="43"/>
        <v/>
      </c>
      <c r="L162" s="22"/>
      <c r="M162" s="97" t="str">
        <f>IF(ISBLANK(M161),"",M161)</f>
        <v/>
      </c>
      <c r="N162" s="21" t="str">
        <f>IF(ISBLANK(N161),"",N161)</f>
        <v/>
      </c>
      <c r="O162" s="94" t="str">
        <f t="shared" si="44"/>
        <v/>
      </c>
      <c r="P162" s="93">
        <f>A162-1</f>
        <v>148</v>
      </c>
      <c r="Q162" s="93">
        <f t="shared" si="45"/>
        <v>74</v>
      </c>
      <c r="R162" s="93">
        <f t="shared" si="46"/>
        <v>298</v>
      </c>
      <c r="S162" s="93">
        <f t="shared" si="47"/>
        <v>299</v>
      </c>
    </row>
    <row r="163" spans="1:19" s="20" customFormat="1" ht="15">
      <c r="A163" s="20">
        <f t="shared" si="48"/>
        <v>150</v>
      </c>
      <c r="D163" s="17"/>
      <c r="E163" s="17"/>
      <c r="F163" s="128"/>
      <c r="G163" s="18"/>
      <c r="H163" s="18"/>
      <c r="I163" s="18"/>
      <c r="J163" s="18"/>
      <c r="K163" s="94" t="str">
        <f t="shared" si="43"/>
        <v/>
      </c>
      <c r="L163" s="19"/>
      <c r="M163" s="18"/>
      <c r="N163" s="18"/>
      <c r="O163" s="94" t="str">
        <f t="shared" si="44"/>
        <v/>
      </c>
      <c r="P163" s="92">
        <f>A163+1</f>
        <v>151</v>
      </c>
      <c r="Q163" s="92">
        <f t="shared" si="45"/>
        <v>75</v>
      </c>
      <c r="R163" s="92">
        <f t="shared" si="46"/>
        <v>300</v>
      </c>
      <c r="S163" s="92">
        <f t="shared" si="47"/>
        <v>301</v>
      </c>
    </row>
    <row r="164" spans="1:19" s="20" customFormat="1" ht="15">
      <c r="A164" s="20">
        <f t="shared" si="48"/>
        <v>151</v>
      </c>
      <c r="F164" s="129"/>
      <c r="G164" s="21"/>
      <c r="H164" s="21"/>
      <c r="I164" s="21"/>
      <c r="J164" s="18"/>
      <c r="K164" s="94" t="str">
        <f t="shared" si="43"/>
        <v/>
      </c>
      <c r="L164" s="22"/>
      <c r="M164" s="97" t="str">
        <f>IF(ISBLANK(M163),"",M163)</f>
        <v/>
      </c>
      <c r="N164" s="21" t="str">
        <f>IF(ISBLANK(N163),"",N163)</f>
        <v/>
      </c>
      <c r="O164" s="94" t="str">
        <f t="shared" si="44"/>
        <v/>
      </c>
      <c r="P164" s="93">
        <f>A164-1</f>
        <v>150</v>
      </c>
      <c r="Q164" s="93">
        <f t="shared" si="45"/>
        <v>75</v>
      </c>
      <c r="R164" s="93">
        <f t="shared" si="46"/>
        <v>302</v>
      </c>
      <c r="S164" s="93">
        <f t="shared" si="47"/>
        <v>303</v>
      </c>
    </row>
    <row r="165" spans="1:19" s="20" customFormat="1" ht="15">
      <c r="A165" s="20">
        <f t="shared" si="48"/>
        <v>152</v>
      </c>
      <c r="D165" s="17"/>
      <c r="E165" s="17"/>
      <c r="F165" s="128"/>
      <c r="G165" s="18"/>
      <c r="H165" s="18"/>
      <c r="I165" s="18"/>
      <c r="J165" s="18"/>
      <c r="K165" s="94" t="str">
        <f t="shared" si="43"/>
        <v/>
      </c>
      <c r="L165" s="19"/>
      <c r="M165" s="18"/>
      <c r="N165" s="18"/>
      <c r="O165" s="94" t="str">
        <f t="shared" si="44"/>
        <v/>
      </c>
      <c r="P165" s="92">
        <f>A165+1</f>
        <v>153</v>
      </c>
      <c r="Q165" s="92">
        <f t="shared" si="45"/>
        <v>76</v>
      </c>
      <c r="R165" s="92">
        <f t="shared" si="46"/>
        <v>304</v>
      </c>
      <c r="S165" s="92">
        <f t="shared" si="47"/>
        <v>305</v>
      </c>
    </row>
    <row r="166" spans="1:19" s="20" customFormat="1" ht="15">
      <c r="A166" s="20">
        <f t="shared" si="48"/>
        <v>153</v>
      </c>
      <c r="F166" s="129"/>
      <c r="G166" s="21"/>
      <c r="H166" s="21"/>
      <c r="I166" s="21"/>
      <c r="J166" s="18"/>
      <c r="K166" s="94" t="str">
        <f t="shared" si="43"/>
        <v/>
      </c>
      <c r="L166" s="22"/>
      <c r="M166" s="97" t="str">
        <f>IF(ISBLANK(M165),"",M165)</f>
        <v/>
      </c>
      <c r="N166" s="21" t="str">
        <f>IF(ISBLANK(N165),"",N165)</f>
        <v/>
      </c>
      <c r="O166" s="94" t="str">
        <f t="shared" si="44"/>
        <v/>
      </c>
      <c r="P166" s="93">
        <f>A166-1</f>
        <v>152</v>
      </c>
      <c r="Q166" s="93">
        <f t="shared" si="45"/>
        <v>76</v>
      </c>
      <c r="R166" s="93">
        <f t="shared" si="46"/>
        <v>306</v>
      </c>
      <c r="S166" s="93">
        <f t="shared" si="47"/>
        <v>307</v>
      </c>
    </row>
    <row r="167" spans="1:19" s="20" customFormat="1" ht="15">
      <c r="A167" s="20">
        <f t="shared" si="48"/>
        <v>154</v>
      </c>
      <c r="D167" s="17"/>
      <c r="E167" s="17"/>
      <c r="F167" s="128"/>
      <c r="G167" s="18"/>
      <c r="H167" s="18"/>
      <c r="I167" s="18"/>
      <c r="J167" s="18"/>
      <c r="K167" s="94" t="str">
        <f t="shared" si="43"/>
        <v/>
      </c>
      <c r="L167" s="19"/>
      <c r="M167" s="18"/>
      <c r="N167" s="18"/>
      <c r="O167" s="94" t="str">
        <f t="shared" si="44"/>
        <v/>
      </c>
      <c r="P167" s="92">
        <f>A167+1</f>
        <v>155</v>
      </c>
      <c r="Q167" s="92">
        <f t="shared" si="45"/>
        <v>77</v>
      </c>
      <c r="R167" s="92">
        <f t="shared" si="46"/>
        <v>308</v>
      </c>
      <c r="S167" s="92">
        <f t="shared" si="47"/>
        <v>309</v>
      </c>
    </row>
    <row r="168" spans="1:19" s="20" customFormat="1" ht="15">
      <c r="A168" s="20">
        <f t="shared" si="48"/>
        <v>155</v>
      </c>
      <c r="F168" s="129"/>
      <c r="G168" s="21"/>
      <c r="H168" s="21"/>
      <c r="I168" s="21"/>
      <c r="J168" s="18"/>
      <c r="K168" s="94" t="str">
        <f t="shared" si="43"/>
        <v/>
      </c>
      <c r="L168" s="22"/>
      <c r="M168" s="97" t="str">
        <f>IF(ISBLANK(M167),"",M167)</f>
        <v/>
      </c>
      <c r="N168" s="21" t="str">
        <f>IF(ISBLANK(N167),"",N167)</f>
        <v/>
      </c>
      <c r="O168" s="94" t="str">
        <f t="shared" si="44"/>
        <v/>
      </c>
      <c r="P168" s="93">
        <f>A168-1</f>
        <v>154</v>
      </c>
      <c r="Q168" s="93">
        <f t="shared" si="45"/>
        <v>77</v>
      </c>
      <c r="R168" s="93">
        <f t="shared" si="46"/>
        <v>310</v>
      </c>
      <c r="S168" s="93">
        <f t="shared" si="47"/>
        <v>311</v>
      </c>
    </row>
    <row r="169" spans="1:19" s="20" customFormat="1" ht="15">
      <c r="A169" s="20">
        <f t="shared" si="48"/>
        <v>156</v>
      </c>
      <c r="D169" s="17"/>
      <c r="E169" s="17"/>
      <c r="F169" s="128"/>
      <c r="G169" s="18"/>
      <c r="H169" s="18"/>
      <c r="I169" s="18"/>
      <c r="J169" s="18"/>
      <c r="K169" s="94" t="str">
        <f t="shared" si="43"/>
        <v/>
      </c>
      <c r="L169" s="19"/>
      <c r="M169" s="18"/>
      <c r="N169" s="18"/>
      <c r="O169" s="94" t="str">
        <f t="shared" si="44"/>
        <v/>
      </c>
      <c r="P169" s="92">
        <f>A169+1</f>
        <v>157</v>
      </c>
      <c r="Q169" s="92">
        <f t="shared" si="45"/>
        <v>78</v>
      </c>
      <c r="R169" s="92">
        <f t="shared" si="46"/>
        <v>312</v>
      </c>
      <c r="S169" s="92">
        <f t="shared" si="47"/>
        <v>313</v>
      </c>
    </row>
    <row r="170" spans="1:19" s="20" customFormat="1" ht="15">
      <c r="A170" s="20">
        <f t="shared" si="48"/>
        <v>157</v>
      </c>
      <c r="F170" s="129"/>
      <c r="G170" s="21"/>
      <c r="H170" s="21"/>
      <c r="I170" s="21"/>
      <c r="J170" s="18"/>
      <c r="K170" s="94" t="str">
        <f t="shared" si="43"/>
        <v/>
      </c>
      <c r="L170" s="22"/>
      <c r="M170" s="97" t="str">
        <f>IF(ISBLANK(M169),"",M169)</f>
        <v/>
      </c>
      <c r="N170" s="21" t="str">
        <f>IF(ISBLANK(N169),"",N169)</f>
        <v/>
      </c>
      <c r="O170" s="94" t="str">
        <f t="shared" si="44"/>
        <v/>
      </c>
      <c r="P170" s="93">
        <f>A170-1</f>
        <v>156</v>
      </c>
      <c r="Q170" s="93">
        <f t="shared" si="45"/>
        <v>78</v>
      </c>
      <c r="R170" s="93">
        <f t="shared" si="46"/>
        <v>314</v>
      </c>
      <c r="S170" s="93">
        <f t="shared" si="47"/>
        <v>315</v>
      </c>
    </row>
    <row r="171" spans="1:19" s="20" customFormat="1" ht="15">
      <c r="A171" s="20">
        <f t="shared" si="48"/>
        <v>158</v>
      </c>
      <c r="D171" s="17"/>
      <c r="E171" s="17"/>
      <c r="F171" s="128"/>
      <c r="G171" s="18"/>
      <c r="H171" s="18"/>
      <c r="I171" s="18"/>
      <c r="J171" s="18"/>
      <c r="K171" s="94" t="str">
        <f t="shared" si="43"/>
        <v/>
      </c>
      <c r="L171" s="19"/>
      <c r="M171" s="18"/>
      <c r="N171" s="18"/>
      <c r="O171" s="94" t="str">
        <f t="shared" si="44"/>
        <v/>
      </c>
      <c r="P171" s="92">
        <f>A171+1</f>
        <v>159</v>
      </c>
      <c r="Q171" s="92">
        <f t="shared" si="45"/>
        <v>79</v>
      </c>
      <c r="R171" s="92">
        <f t="shared" si="46"/>
        <v>316</v>
      </c>
      <c r="S171" s="92">
        <f t="shared" si="47"/>
        <v>317</v>
      </c>
    </row>
    <row r="172" spans="1:19" s="20" customFormat="1" ht="15">
      <c r="A172" s="20">
        <f t="shared" si="48"/>
        <v>159</v>
      </c>
      <c r="F172" s="129"/>
      <c r="G172" s="21"/>
      <c r="H172" s="21"/>
      <c r="I172" s="21"/>
      <c r="J172" s="18"/>
      <c r="K172" s="94" t="str">
        <f t="shared" si="43"/>
        <v/>
      </c>
      <c r="L172" s="22"/>
      <c r="M172" s="97" t="str">
        <f>IF(ISBLANK(M171),"",M171)</f>
        <v/>
      </c>
      <c r="N172" s="21" t="str">
        <f>IF(ISBLANK(N171),"",N171)</f>
        <v/>
      </c>
      <c r="O172" s="94" t="str">
        <f t="shared" si="44"/>
        <v/>
      </c>
      <c r="P172" s="93">
        <f>A172-1</f>
        <v>158</v>
      </c>
      <c r="Q172" s="93">
        <f t="shared" si="45"/>
        <v>79</v>
      </c>
      <c r="R172" s="93">
        <f t="shared" si="46"/>
        <v>318</v>
      </c>
      <c r="S172" s="93">
        <f t="shared" si="47"/>
        <v>319</v>
      </c>
    </row>
    <row r="173" spans="1:19" s="20" customFormat="1" ht="15">
      <c r="A173" s="20">
        <f t="shared" si="48"/>
        <v>160</v>
      </c>
      <c r="D173" s="17"/>
      <c r="E173" s="17"/>
      <c r="F173" s="128"/>
      <c r="G173" s="18"/>
      <c r="H173" s="18"/>
      <c r="I173" s="18"/>
      <c r="J173" s="18"/>
      <c r="K173" s="94" t="str">
        <f t="shared" si="43"/>
        <v/>
      </c>
      <c r="L173" s="19"/>
      <c r="M173" s="18"/>
      <c r="N173" s="18"/>
      <c r="O173" s="94" t="str">
        <f t="shared" si="44"/>
        <v/>
      </c>
      <c r="P173" s="92">
        <f>A173+1</f>
        <v>161</v>
      </c>
      <c r="Q173" s="92">
        <f aca="true" t="shared" si="49" ref="Q173:Q204">TRUNC(A173/2,0)</f>
        <v>80</v>
      </c>
      <c r="R173" s="92">
        <f aca="true" t="shared" si="50" ref="R173:R204">A173*2</f>
        <v>320</v>
      </c>
      <c r="S173" s="92">
        <f t="shared" si="47"/>
        <v>321</v>
      </c>
    </row>
    <row r="174" spans="1:19" s="20" customFormat="1" ht="15">
      <c r="A174" s="20">
        <f t="shared" si="48"/>
        <v>161</v>
      </c>
      <c r="F174" s="129"/>
      <c r="G174" s="21"/>
      <c r="H174" s="18"/>
      <c r="I174" s="21"/>
      <c r="J174" s="18"/>
      <c r="K174" s="94" t="str">
        <f t="shared" si="43"/>
        <v/>
      </c>
      <c r="L174" s="22"/>
      <c r="M174" s="97" t="str">
        <f>IF(ISBLANK(M173),"",M173)</f>
        <v/>
      </c>
      <c r="N174" s="21" t="str">
        <f>IF(ISBLANK(N173),"",N173)</f>
        <v/>
      </c>
      <c r="O174" s="94" t="str">
        <f t="shared" si="44"/>
        <v/>
      </c>
      <c r="P174" s="93">
        <f>A174-1</f>
        <v>160</v>
      </c>
      <c r="Q174" s="93">
        <f t="shared" si="49"/>
        <v>80</v>
      </c>
      <c r="R174" s="93">
        <f t="shared" si="50"/>
        <v>322</v>
      </c>
      <c r="S174" s="93">
        <f t="shared" si="47"/>
        <v>323</v>
      </c>
    </row>
    <row r="175" spans="1:19" s="20" customFormat="1" ht="15">
      <c r="A175" s="20">
        <f t="shared" si="48"/>
        <v>162</v>
      </c>
      <c r="D175" s="17"/>
      <c r="E175" s="17"/>
      <c r="F175" s="128"/>
      <c r="G175" s="18"/>
      <c r="H175" s="18"/>
      <c r="I175" s="21"/>
      <c r="J175" s="18"/>
      <c r="K175" s="94" t="str">
        <f t="shared" si="43"/>
        <v/>
      </c>
      <c r="L175" s="19"/>
      <c r="M175" s="18"/>
      <c r="N175" s="18"/>
      <c r="O175" s="94" t="str">
        <f t="shared" si="44"/>
        <v/>
      </c>
      <c r="P175" s="92">
        <f>A175+1</f>
        <v>163</v>
      </c>
      <c r="Q175" s="92">
        <f t="shared" si="49"/>
        <v>81</v>
      </c>
      <c r="R175" s="92">
        <f t="shared" si="50"/>
        <v>324</v>
      </c>
      <c r="S175" s="92">
        <f t="shared" si="47"/>
        <v>325</v>
      </c>
    </row>
    <row r="176" spans="1:19" s="20" customFormat="1" ht="15">
      <c r="A176" s="20">
        <f t="shared" si="48"/>
        <v>163</v>
      </c>
      <c r="F176" s="129"/>
      <c r="G176" s="21"/>
      <c r="H176" s="18"/>
      <c r="I176" s="21"/>
      <c r="J176" s="18"/>
      <c r="K176" s="94" t="str">
        <f t="shared" si="43"/>
        <v/>
      </c>
      <c r="L176" s="22"/>
      <c r="M176" s="97" t="str">
        <f>IF(ISBLANK(M175),"",M175)</f>
        <v/>
      </c>
      <c r="N176" s="21" t="str">
        <f>IF(ISBLANK(N175),"",N175)</f>
        <v/>
      </c>
      <c r="O176" s="94" t="str">
        <f t="shared" si="44"/>
        <v/>
      </c>
      <c r="P176" s="93">
        <f>A176-1</f>
        <v>162</v>
      </c>
      <c r="Q176" s="93">
        <f t="shared" si="49"/>
        <v>81</v>
      </c>
      <c r="R176" s="93">
        <f t="shared" si="50"/>
        <v>326</v>
      </c>
      <c r="S176" s="93">
        <f t="shared" si="47"/>
        <v>327</v>
      </c>
    </row>
    <row r="177" spans="1:19" s="20" customFormat="1" ht="15">
      <c r="A177" s="20">
        <f t="shared" si="48"/>
        <v>164</v>
      </c>
      <c r="D177" s="17"/>
      <c r="E177" s="17"/>
      <c r="F177" s="128"/>
      <c r="G177" s="18"/>
      <c r="H177" s="18"/>
      <c r="I177" s="18"/>
      <c r="J177" s="18"/>
      <c r="K177" s="94" t="str">
        <f t="shared" si="43"/>
        <v/>
      </c>
      <c r="L177" s="19"/>
      <c r="M177" s="18"/>
      <c r="N177" s="18"/>
      <c r="O177" s="94" t="str">
        <f t="shared" si="44"/>
        <v/>
      </c>
      <c r="P177" s="92">
        <f>A177+1</f>
        <v>165</v>
      </c>
      <c r="Q177" s="92">
        <f t="shared" si="49"/>
        <v>82</v>
      </c>
      <c r="R177" s="92">
        <f t="shared" si="50"/>
        <v>328</v>
      </c>
      <c r="S177" s="92">
        <f t="shared" si="47"/>
        <v>329</v>
      </c>
    </row>
    <row r="178" spans="1:19" s="20" customFormat="1" ht="15">
      <c r="A178" s="20">
        <f t="shared" si="48"/>
        <v>165</v>
      </c>
      <c r="F178" s="129"/>
      <c r="G178" s="21"/>
      <c r="H178" s="18"/>
      <c r="I178" s="21"/>
      <c r="J178" s="18"/>
      <c r="K178" s="94" t="str">
        <f t="shared" si="43"/>
        <v/>
      </c>
      <c r="L178" s="22"/>
      <c r="M178" s="97" t="str">
        <f>IF(ISBLANK(M177),"",M177)</f>
        <v/>
      </c>
      <c r="N178" s="21" t="str">
        <f>IF(ISBLANK(N177),"",N177)</f>
        <v/>
      </c>
      <c r="O178" s="94" t="str">
        <f t="shared" si="44"/>
        <v/>
      </c>
      <c r="P178" s="93">
        <f>A178-1</f>
        <v>164</v>
      </c>
      <c r="Q178" s="93">
        <f t="shared" si="49"/>
        <v>82</v>
      </c>
      <c r="R178" s="93">
        <f t="shared" si="50"/>
        <v>330</v>
      </c>
      <c r="S178" s="93">
        <f t="shared" si="47"/>
        <v>331</v>
      </c>
    </row>
    <row r="179" spans="1:19" s="20" customFormat="1" ht="15">
      <c r="A179" s="20">
        <f t="shared" si="48"/>
        <v>166</v>
      </c>
      <c r="D179" s="17"/>
      <c r="E179" s="17"/>
      <c r="F179" s="128"/>
      <c r="G179" s="18"/>
      <c r="H179" s="18"/>
      <c r="I179" s="18"/>
      <c r="J179" s="18"/>
      <c r="K179" s="94" t="str">
        <f t="shared" si="43"/>
        <v/>
      </c>
      <c r="L179" s="19"/>
      <c r="M179" s="18"/>
      <c r="N179" s="18"/>
      <c r="O179" s="94" t="str">
        <f t="shared" si="44"/>
        <v/>
      </c>
      <c r="P179" s="92">
        <f>A179+1</f>
        <v>167</v>
      </c>
      <c r="Q179" s="92">
        <f t="shared" si="49"/>
        <v>83</v>
      </c>
      <c r="R179" s="92">
        <f t="shared" si="50"/>
        <v>332</v>
      </c>
      <c r="S179" s="92">
        <f t="shared" si="47"/>
        <v>333</v>
      </c>
    </row>
    <row r="180" spans="1:19" s="20" customFormat="1" ht="15">
      <c r="A180" s="20">
        <f t="shared" si="48"/>
        <v>167</v>
      </c>
      <c r="F180" s="129"/>
      <c r="G180" s="21"/>
      <c r="H180" s="21"/>
      <c r="I180" s="21"/>
      <c r="J180" s="21"/>
      <c r="K180" s="94" t="str">
        <f t="shared" si="43"/>
        <v/>
      </c>
      <c r="L180" s="22"/>
      <c r="M180" s="97" t="str">
        <f>IF(ISBLANK(M179),"",M179)</f>
        <v/>
      </c>
      <c r="N180" s="21" t="str">
        <f>IF(ISBLANK(N179),"",N179)</f>
        <v/>
      </c>
      <c r="O180" s="94" t="str">
        <f t="shared" si="44"/>
        <v/>
      </c>
      <c r="P180" s="93">
        <f>A180-1</f>
        <v>166</v>
      </c>
      <c r="Q180" s="93">
        <f t="shared" si="49"/>
        <v>83</v>
      </c>
      <c r="R180" s="93">
        <f t="shared" si="50"/>
        <v>334</v>
      </c>
      <c r="S180" s="93">
        <f t="shared" si="47"/>
        <v>335</v>
      </c>
    </row>
    <row r="181" spans="1:19" s="20" customFormat="1" ht="15">
      <c r="A181" s="20">
        <f t="shared" si="48"/>
        <v>168</v>
      </c>
      <c r="D181" s="17"/>
      <c r="E181" s="17"/>
      <c r="F181" s="128"/>
      <c r="G181" s="18"/>
      <c r="H181" s="18"/>
      <c r="I181" s="18"/>
      <c r="J181" s="18"/>
      <c r="K181" s="94" t="str">
        <f t="shared" si="43"/>
        <v/>
      </c>
      <c r="L181" s="19"/>
      <c r="M181" s="18"/>
      <c r="N181" s="18"/>
      <c r="O181" s="94" t="str">
        <f t="shared" si="44"/>
        <v/>
      </c>
      <c r="P181" s="92">
        <f>A181+1</f>
        <v>169</v>
      </c>
      <c r="Q181" s="92">
        <f t="shared" si="49"/>
        <v>84</v>
      </c>
      <c r="R181" s="92">
        <f t="shared" si="50"/>
        <v>336</v>
      </c>
      <c r="S181" s="92">
        <f t="shared" si="47"/>
        <v>337</v>
      </c>
    </row>
    <row r="182" spans="1:19" s="20" customFormat="1" ht="15">
      <c r="A182" s="20">
        <f t="shared" si="48"/>
        <v>169</v>
      </c>
      <c r="F182" s="129"/>
      <c r="G182" s="21"/>
      <c r="H182" s="21"/>
      <c r="I182" s="21"/>
      <c r="J182" s="18"/>
      <c r="K182" s="94" t="str">
        <f t="shared" si="43"/>
        <v/>
      </c>
      <c r="L182" s="22"/>
      <c r="M182" s="97" t="str">
        <f>IF(ISBLANK(M181),"",M181)</f>
        <v/>
      </c>
      <c r="N182" s="21" t="str">
        <f>IF(ISBLANK(N181),"",N181)</f>
        <v/>
      </c>
      <c r="O182" s="94" t="str">
        <f t="shared" si="44"/>
        <v/>
      </c>
      <c r="P182" s="93">
        <f>A182-1</f>
        <v>168</v>
      </c>
      <c r="Q182" s="93">
        <f t="shared" si="49"/>
        <v>84</v>
      </c>
      <c r="R182" s="93">
        <f t="shared" si="50"/>
        <v>338</v>
      </c>
      <c r="S182" s="93">
        <f t="shared" si="47"/>
        <v>339</v>
      </c>
    </row>
    <row r="183" spans="1:19" s="20" customFormat="1" ht="15">
      <c r="A183" s="20">
        <f t="shared" si="48"/>
        <v>170</v>
      </c>
      <c r="D183" s="17"/>
      <c r="E183" s="17"/>
      <c r="F183" s="128"/>
      <c r="G183" s="18"/>
      <c r="H183" s="18"/>
      <c r="I183" s="18"/>
      <c r="J183" s="18"/>
      <c r="K183" s="94" t="str">
        <f t="shared" si="43"/>
        <v/>
      </c>
      <c r="L183" s="19"/>
      <c r="M183" s="18"/>
      <c r="N183" s="18"/>
      <c r="O183" s="94" t="str">
        <f t="shared" si="44"/>
        <v/>
      </c>
      <c r="P183" s="92">
        <f>A183+1</f>
        <v>171</v>
      </c>
      <c r="Q183" s="92">
        <f t="shared" si="49"/>
        <v>85</v>
      </c>
      <c r="R183" s="92">
        <f t="shared" si="50"/>
        <v>340</v>
      </c>
      <c r="S183" s="92">
        <f t="shared" si="47"/>
        <v>341</v>
      </c>
    </row>
    <row r="184" spans="1:19" s="20" customFormat="1" ht="15">
      <c r="A184" s="20">
        <f t="shared" si="48"/>
        <v>171</v>
      </c>
      <c r="F184" s="129"/>
      <c r="G184" s="21"/>
      <c r="H184" s="21"/>
      <c r="I184" s="21"/>
      <c r="J184" s="18"/>
      <c r="K184" s="94" t="str">
        <f t="shared" si="43"/>
        <v/>
      </c>
      <c r="L184" s="22"/>
      <c r="M184" s="97" t="str">
        <f>IF(ISBLANK(M183),"",M183)</f>
        <v/>
      </c>
      <c r="N184" s="21" t="str">
        <f>IF(ISBLANK(N183),"",N183)</f>
        <v/>
      </c>
      <c r="O184" s="94" t="str">
        <f t="shared" si="44"/>
        <v/>
      </c>
      <c r="P184" s="93">
        <f>A184-1</f>
        <v>170</v>
      </c>
      <c r="Q184" s="93">
        <f t="shared" si="49"/>
        <v>85</v>
      </c>
      <c r="R184" s="93">
        <f t="shared" si="50"/>
        <v>342</v>
      </c>
      <c r="S184" s="93">
        <f t="shared" si="47"/>
        <v>343</v>
      </c>
    </row>
    <row r="185" spans="1:19" s="20" customFormat="1" ht="15">
      <c r="A185" s="20">
        <f t="shared" si="48"/>
        <v>172</v>
      </c>
      <c r="D185" s="17"/>
      <c r="E185" s="17"/>
      <c r="F185" s="128"/>
      <c r="G185" s="18"/>
      <c r="H185" s="18"/>
      <c r="I185" s="18"/>
      <c r="J185" s="18"/>
      <c r="K185" s="94" t="str">
        <f t="shared" si="43"/>
        <v/>
      </c>
      <c r="L185" s="19"/>
      <c r="M185" s="18"/>
      <c r="N185" s="18"/>
      <c r="O185" s="94" t="str">
        <f t="shared" si="44"/>
        <v/>
      </c>
      <c r="P185" s="92">
        <f>A185+1</f>
        <v>173</v>
      </c>
      <c r="Q185" s="92">
        <f t="shared" si="49"/>
        <v>86</v>
      </c>
      <c r="R185" s="92">
        <f t="shared" si="50"/>
        <v>344</v>
      </c>
      <c r="S185" s="92">
        <f t="shared" si="47"/>
        <v>345</v>
      </c>
    </row>
    <row r="186" spans="1:19" s="20" customFormat="1" ht="15">
      <c r="A186" s="20">
        <f t="shared" si="48"/>
        <v>173</v>
      </c>
      <c r="F186" s="129"/>
      <c r="G186" s="21"/>
      <c r="H186" s="21"/>
      <c r="I186" s="21"/>
      <c r="J186" s="18"/>
      <c r="K186" s="94" t="str">
        <f t="shared" si="43"/>
        <v/>
      </c>
      <c r="L186" s="22"/>
      <c r="M186" s="97" t="str">
        <f>IF(ISBLANK(M185),"",M185)</f>
        <v/>
      </c>
      <c r="N186" s="21" t="str">
        <f>IF(ISBLANK(N185),"",N185)</f>
        <v/>
      </c>
      <c r="O186" s="94" t="str">
        <f t="shared" si="44"/>
        <v/>
      </c>
      <c r="P186" s="93">
        <f>A186-1</f>
        <v>172</v>
      </c>
      <c r="Q186" s="93">
        <f t="shared" si="49"/>
        <v>86</v>
      </c>
      <c r="R186" s="93">
        <f t="shared" si="50"/>
        <v>346</v>
      </c>
      <c r="S186" s="93">
        <f t="shared" si="47"/>
        <v>347</v>
      </c>
    </row>
    <row r="187" spans="1:19" s="20" customFormat="1" ht="15">
      <c r="A187" s="20">
        <f t="shared" si="48"/>
        <v>174</v>
      </c>
      <c r="D187" s="17"/>
      <c r="E187" s="17"/>
      <c r="F187" s="128"/>
      <c r="G187" s="18"/>
      <c r="H187" s="18"/>
      <c r="I187" s="18"/>
      <c r="J187" s="18"/>
      <c r="K187" s="94" t="str">
        <f t="shared" si="43"/>
        <v/>
      </c>
      <c r="L187" s="19"/>
      <c r="M187" s="18"/>
      <c r="N187" s="18"/>
      <c r="O187" s="94" t="str">
        <f t="shared" si="44"/>
        <v/>
      </c>
      <c r="P187" s="92">
        <f>A187+1</f>
        <v>175</v>
      </c>
      <c r="Q187" s="92">
        <f t="shared" si="49"/>
        <v>87</v>
      </c>
      <c r="R187" s="92">
        <f t="shared" si="50"/>
        <v>348</v>
      </c>
      <c r="S187" s="92">
        <f t="shared" si="47"/>
        <v>349</v>
      </c>
    </row>
    <row r="188" spans="1:19" s="20" customFormat="1" ht="15">
      <c r="A188" s="20">
        <f t="shared" si="48"/>
        <v>175</v>
      </c>
      <c r="F188" s="129"/>
      <c r="G188" s="21"/>
      <c r="H188" s="21"/>
      <c r="I188" s="21"/>
      <c r="J188" s="18"/>
      <c r="K188" s="94" t="str">
        <f t="shared" si="43"/>
        <v/>
      </c>
      <c r="L188" s="22"/>
      <c r="M188" s="97" t="str">
        <f>IF(ISBLANK(M187),"",M187)</f>
        <v/>
      </c>
      <c r="N188" s="21" t="str">
        <f>IF(ISBLANK(N187),"",N187)</f>
        <v/>
      </c>
      <c r="O188" s="94" t="str">
        <f t="shared" si="44"/>
        <v/>
      </c>
      <c r="P188" s="93">
        <f>A188-1</f>
        <v>174</v>
      </c>
      <c r="Q188" s="93">
        <f t="shared" si="49"/>
        <v>87</v>
      </c>
      <c r="R188" s="93">
        <f t="shared" si="50"/>
        <v>350</v>
      </c>
      <c r="S188" s="93">
        <f t="shared" si="47"/>
        <v>351</v>
      </c>
    </row>
    <row r="189" spans="1:19" s="20" customFormat="1" ht="15">
      <c r="A189" s="20">
        <f t="shared" si="48"/>
        <v>176</v>
      </c>
      <c r="D189" s="17"/>
      <c r="E189" s="17"/>
      <c r="F189" s="128"/>
      <c r="G189" s="18"/>
      <c r="H189" s="18"/>
      <c r="I189" s="18"/>
      <c r="J189" s="18"/>
      <c r="K189" s="94" t="str">
        <f t="shared" si="43"/>
        <v/>
      </c>
      <c r="L189" s="19"/>
      <c r="M189" s="18"/>
      <c r="N189" s="18"/>
      <c r="O189" s="94" t="str">
        <f t="shared" si="44"/>
        <v/>
      </c>
      <c r="P189" s="92">
        <f>A189+1</f>
        <v>177</v>
      </c>
      <c r="Q189" s="92">
        <f t="shared" si="49"/>
        <v>88</v>
      </c>
      <c r="R189" s="92">
        <f t="shared" si="50"/>
        <v>352</v>
      </c>
      <c r="S189" s="92">
        <f t="shared" si="47"/>
        <v>353</v>
      </c>
    </row>
    <row r="190" spans="1:19" s="20" customFormat="1" ht="15">
      <c r="A190" s="20">
        <f t="shared" si="48"/>
        <v>177</v>
      </c>
      <c r="F190" s="129"/>
      <c r="G190" s="21"/>
      <c r="H190" s="21"/>
      <c r="I190" s="21"/>
      <c r="J190" s="18"/>
      <c r="K190" s="94" t="str">
        <f t="shared" si="43"/>
        <v/>
      </c>
      <c r="L190" s="22"/>
      <c r="M190" s="97" t="str">
        <f>IF(ISBLANK(M189),"",M189)</f>
        <v/>
      </c>
      <c r="N190" s="21" t="str">
        <f>IF(ISBLANK(N189),"",N189)</f>
        <v/>
      </c>
      <c r="O190" s="94" t="str">
        <f t="shared" si="44"/>
        <v/>
      </c>
      <c r="P190" s="93">
        <f>A190-1</f>
        <v>176</v>
      </c>
      <c r="Q190" s="93">
        <f t="shared" si="49"/>
        <v>88</v>
      </c>
      <c r="R190" s="93">
        <f t="shared" si="50"/>
        <v>354</v>
      </c>
      <c r="S190" s="93">
        <f t="shared" si="47"/>
        <v>355</v>
      </c>
    </row>
    <row r="191" spans="1:19" s="20" customFormat="1" ht="15">
      <c r="A191" s="20">
        <f t="shared" si="48"/>
        <v>178</v>
      </c>
      <c r="D191" s="17"/>
      <c r="E191" s="17"/>
      <c r="F191" s="128"/>
      <c r="G191" s="18"/>
      <c r="H191" s="18"/>
      <c r="I191" s="18"/>
      <c r="J191" s="18"/>
      <c r="K191" s="94" t="str">
        <f t="shared" si="43"/>
        <v/>
      </c>
      <c r="L191" s="19"/>
      <c r="M191" s="18"/>
      <c r="N191" s="18"/>
      <c r="O191" s="94" t="str">
        <f t="shared" si="44"/>
        <v/>
      </c>
      <c r="P191" s="92">
        <f>A191+1</f>
        <v>179</v>
      </c>
      <c r="Q191" s="92">
        <f t="shared" si="49"/>
        <v>89</v>
      </c>
      <c r="R191" s="92">
        <f t="shared" si="50"/>
        <v>356</v>
      </c>
      <c r="S191" s="92">
        <f t="shared" si="47"/>
        <v>357</v>
      </c>
    </row>
    <row r="192" spans="1:19" s="20" customFormat="1" ht="15">
      <c r="A192" s="20">
        <f t="shared" si="48"/>
        <v>179</v>
      </c>
      <c r="F192" s="129"/>
      <c r="G192" s="21"/>
      <c r="H192" s="21"/>
      <c r="I192" s="21"/>
      <c r="J192" s="18"/>
      <c r="K192" s="94" t="str">
        <f t="shared" si="43"/>
        <v/>
      </c>
      <c r="L192" s="22"/>
      <c r="M192" s="97" t="str">
        <f>IF(ISBLANK(M191),"",M191)</f>
        <v/>
      </c>
      <c r="N192" s="21" t="str">
        <f>IF(ISBLANK(N191),"",N191)</f>
        <v/>
      </c>
      <c r="O192" s="94" t="str">
        <f t="shared" si="44"/>
        <v/>
      </c>
      <c r="P192" s="93">
        <f>A192-1</f>
        <v>178</v>
      </c>
      <c r="Q192" s="93">
        <f t="shared" si="49"/>
        <v>89</v>
      </c>
      <c r="R192" s="93">
        <f t="shared" si="50"/>
        <v>358</v>
      </c>
      <c r="S192" s="93">
        <f t="shared" si="47"/>
        <v>359</v>
      </c>
    </row>
    <row r="193" spans="1:19" s="20" customFormat="1" ht="15">
      <c r="A193" s="20">
        <f t="shared" si="48"/>
        <v>180</v>
      </c>
      <c r="D193" s="17"/>
      <c r="E193" s="17"/>
      <c r="F193" s="128"/>
      <c r="G193" s="18"/>
      <c r="H193" s="18"/>
      <c r="I193" s="18"/>
      <c r="J193" s="18"/>
      <c r="K193" s="94" t="str">
        <f t="shared" si="43"/>
        <v/>
      </c>
      <c r="L193" s="19"/>
      <c r="M193" s="18"/>
      <c r="N193" s="18"/>
      <c r="O193" s="94" t="str">
        <f t="shared" si="44"/>
        <v/>
      </c>
      <c r="P193" s="92">
        <f>A193+1</f>
        <v>181</v>
      </c>
      <c r="Q193" s="92">
        <f t="shared" si="49"/>
        <v>90</v>
      </c>
      <c r="R193" s="92">
        <f t="shared" si="50"/>
        <v>360</v>
      </c>
      <c r="S193" s="92">
        <f t="shared" si="47"/>
        <v>361</v>
      </c>
    </row>
    <row r="194" spans="1:19" s="20" customFormat="1" ht="15">
      <c r="A194" s="20">
        <f t="shared" si="48"/>
        <v>181</v>
      </c>
      <c r="F194" s="129"/>
      <c r="G194" s="21"/>
      <c r="H194" s="21"/>
      <c r="I194" s="21"/>
      <c r="J194" s="18"/>
      <c r="K194" s="94" t="str">
        <f t="shared" si="43"/>
        <v/>
      </c>
      <c r="L194" s="22"/>
      <c r="M194" s="97" t="str">
        <f>IF(ISBLANK(M193),"",M193)</f>
        <v/>
      </c>
      <c r="N194" s="21" t="str">
        <f>IF(ISBLANK(N193),"",N193)</f>
        <v/>
      </c>
      <c r="O194" s="94" t="str">
        <f t="shared" si="44"/>
        <v/>
      </c>
      <c r="P194" s="93">
        <f>A194-1</f>
        <v>180</v>
      </c>
      <c r="Q194" s="93">
        <f t="shared" si="49"/>
        <v>90</v>
      </c>
      <c r="R194" s="93">
        <f t="shared" si="50"/>
        <v>362</v>
      </c>
      <c r="S194" s="93">
        <f t="shared" si="47"/>
        <v>363</v>
      </c>
    </row>
    <row r="195" spans="1:19" s="20" customFormat="1" ht="15">
      <c r="A195" s="20">
        <f t="shared" si="48"/>
        <v>182</v>
      </c>
      <c r="D195" s="17"/>
      <c r="E195" s="17"/>
      <c r="F195" s="128"/>
      <c r="G195" s="18"/>
      <c r="H195" s="18"/>
      <c r="I195" s="18"/>
      <c r="J195" s="18"/>
      <c r="K195" s="94" t="str">
        <f t="shared" si="43"/>
        <v/>
      </c>
      <c r="L195" s="19"/>
      <c r="M195" s="18"/>
      <c r="N195" s="18"/>
      <c r="O195" s="94" t="str">
        <f t="shared" si="44"/>
        <v/>
      </c>
      <c r="P195" s="92">
        <f>A195+1</f>
        <v>183</v>
      </c>
      <c r="Q195" s="92">
        <f t="shared" si="49"/>
        <v>91</v>
      </c>
      <c r="R195" s="92">
        <f t="shared" si="50"/>
        <v>364</v>
      </c>
      <c r="S195" s="92">
        <f t="shared" si="47"/>
        <v>365</v>
      </c>
    </row>
    <row r="196" spans="1:19" s="20" customFormat="1" ht="15">
      <c r="A196" s="20">
        <f t="shared" si="48"/>
        <v>183</v>
      </c>
      <c r="F196" s="129"/>
      <c r="G196" s="21"/>
      <c r="H196" s="21"/>
      <c r="I196" s="21"/>
      <c r="J196" s="18"/>
      <c r="K196" s="94" t="str">
        <f t="shared" si="43"/>
        <v/>
      </c>
      <c r="L196" s="22"/>
      <c r="M196" s="97" t="str">
        <f>IF(ISBLANK(M195),"",M195)</f>
        <v/>
      </c>
      <c r="N196" s="21" t="str">
        <f>IF(ISBLANK(N195),"",N195)</f>
        <v/>
      </c>
      <c r="O196" s="94" t="str">
        <f t="shared" si="44"/>
        <v/>
      </c>
      <c r="P196" s="93">
        <f>A196-1</f>
        <v>182</v>
      </c>
      <c r="Q196" s="93">
        <f t="shared" si="49"/>
        <v>91</v>
      </c>
      <c r="R196" s="93">
        <f t="shared" si="50"/>
        <v>366</v>
      </c>
      <c r="S196" s="93">
        <f t="shared" si="47"/>
        <v>367</v>
      </c>
    </row>
    <row r="197" spans="1:19" s="20" customFormat="1" ht="15">
      <c r="A197" s="20">
        <f t="shared" si="48"/>
        <v>184</v>
      </c>
      <c r="D197" s="17"/>
      <c r="E197" s="17"/>
      <c r="F197" s="128"/>
      <c r="G197" s="18"/>
      <c r="H197" s="18"/>
      <c r="I197" s="18"/>
      <c r="J197" s="18"/>
      <c r="K197" s="94" t="str">
        <f t="shared" si="43"/>
        <v/>
      </c>
      <c r="L197" s="19"/>
      <c r="M197" s="18"/>
      <c r="N197" s="18"/>
      <c r="O197" s="94" t="str">
        <f t="shared" si="44"/>
        <v/>
      </c>
      <c r="P197" s="92">
        <f>A197+1</f>
        <v>185</v>
      </c>
      <c r="Q197" s="92">
        <f t="shared" si="49"/>
        <v>92</v>
      </c>
      <c r="R197" s="92">
        <f t="shared" si="50"/>
        <v>368</v>
      </c>
      <c r="S197" s="92">
        <f t="shared" si="47"/>
        <v>369</v>
      </c>
    </row>
    <row r="198" spans="1:19" s="20" customFormat="1" ht="15">
      <c r="A198" s="20">
        <f t="shared" si="48"/>
        <v>185</v>
      </c>
      <c r="F198" s="129"/>
      <c r="G198" s="21"/>
      <c r="H198" s="21"/>
      <c r="I198" s="21"/>
      <c r="J198" s="18"/>
      <c r="K198" s="94" t="str">
        <f t="shared" si="43"/>
        <v/>
      </c>
      <c r="L198" s="22"/>
      <c r="M198" s="97" t="str">
        <f>IF(ISBLANK(M197),"",M197)</f>
        <v/>
      </c>
      <c r="N198" s="21" t="str">
        <f>IF(ISBLANK(N197),"",N197)</f>
        <v/>
      </c>
      <c r="O198" s="94" t="str">
        <f t="shared" si="44"/>
        <v/>
      </c>
      <c r="P198" s="93">
        <f>A198-1</f>
        <v>184</v>
      </c>
      <c r="Q198" s="93">
        <f t="shared" si="49"/>
        <v>92</v>
      </c>
      <c r="R198" s="93">
        <f t="shared" si="50"/>
        <v>370</v>
      </c>
      <c r="S198" s="93">
        <f t="shared" si="47"/>
        <v>371</v>
      </c>
    </row>
    <row r="199" spans="1:19" s="20" customFormat="1" ht="15">
      <c r="A199" s="20">
        <f t="shared" si="48"/>
        <v>186</v>
      </c>
      <c r="D199" s="17"/>
      <c r="E199" s="17"/>
      <c r="F199" s="128"/>
      <c r="G199" s="18"/>
      <c r="H199" s="18"/>
      <c r="I199" s="18"/>
      <c r="J199" s="18"/>
      <c r="K199" s="94" t="str">
        <f t="shared" si="43"/>
        <v/>
      </c>
      <c r="L199" s="19"/>
      <c r="M199" s="18"/>
      <c r="N199" s="18"/>
      <c r="O199" s="94" t="str">
        <f t="shared" si="44"/>
        <v/>
      </c>
      <c r="P199" s="92">
        <f>A199+1</f>
        <v>187</v>
      </c>
      <c r="Q199" s="92">
        <f t="shared" si="49"/>
        <v>93</v>
      </c>
      <c r="R199" s="92">
        <f t="shared" si="50"/>
        <v>372</v>
      </c>
      <c r="S199" s="92">
        <f t="shared" si="47"/>
        <v>373</v>
      </c>
    </row>
    <row r="200" spans="1:19" s="20" customFormat="1" ht="15">
      <c r="A200" s="20">
        <f t="shared" si="48"/>
        <v>187</v>
      </c>
      <c r="F200" s="129"/>
      <c r="G200" s="21"/>
      <c r="H200" s="21"/>
      <c r="I200" s="21"/>
      <c r="J200" s="18"/>
      <c r="K200" s="94" t="str">
        <f t="shared" si="43"/>
        <v/>
      </c>
      <c r="L200" s="22"/>
      <c r="M200" s="97" t="str">
        <f>IF(ISBLANK(M199),"",M199)</f>
        <v/>
      </c>
      <c r="N200" s="21" t="str">
        <f>IF(ISBLANK(N199),"",N199)</f>
        <v/>
      </c>
      <c r="O200" s="94" t="str">
        <f t="shared" si="44"/>
        <v/>
      </c>
      <c r="P200" s="93">
        <f>A200-1</f>
        <v>186</v>
      </c>
      <c r="Q200" s="93">
        <f t="shared" si="49"/>
        <v>93</v>
      </c>
      <c r="R200" s="93">
        <f t="shared" si="50"/>
        <v>374</v>
      </c>
      <c r="S200" s="93">
        <f t="shared" si="47"/>
        <v>375</v>
      </c>
    </row>
    <row r="201" spans="1:19" s="20" customFormat="1" ht="15">
      <c r="A201" s="20">
        <f t="shared" si="48"/>
        <v>188</v>
      </c>
      <c r="D201" s="17"/>
      <c r="E201" s="17"/>
      <c r="F201" s="128"/>
      <c r="G201" s="18"/>
      <c r="H201" s="18"/>
      <c r="I201" s="18"/>
      <c r="J201" s="18"/>
      <c r="K201" s="94" t="str">
        <f t="shared" si="43"/>
        <v/>
      </c>
      <c r="L201" s="19"/>
      <c r="M201" s="18"/>
      <c r="N201" s="18"/>
      <c r="O201" s="94" t="str">
        <f t="shared" si="44"/>
        <v/>
      </c>
      <c r="P201" s="92">
        <f>A201+1</f>
        <v>189</v>
      </c>
      <c r="Q201" s="92">
        <f t="shared" si="49"/>
        <v>94</v>
      </c>
      <c r="R201" s="92">
        <f t="shared" si="50"/>
        <v>376</v>
      </c>
      <c r="S201" s="92">
        <f t="shared" si="47"/>
        <v>377</v>
      </c>
    </row>
    <row r="202" spans="1:19" s="20" customFormat="1" ht="15">
      <c r="A202" s="20">
        <f t="shared" si="48"/>
        <v>189</v>
      </c>
      <c r="F202" s="129"/>
      <c r="G202" s="21"/>
      <c r="H202" s="21"/>
      <c r="I202" s="21"/>
      <c r="J202" s="18"/>
      <c r="K202" s="94" t="str">
        <f t="shared" si="43"/>
        <v/>
      </c>
      <c r="L202" s="22"/>
      <c r="M202" s="97" t="str">
        <f>IF(ISBLANK(M201),"",M201)</f>
        <v/>
      </c>
      <c r="N202" s="21" t="str">
        <f>IF(ISBLANK(N201),"",N201)</f>
        <v/>
      </c>
      <c r="O202" s="94" t="str">
        <f t="shared" si="44"/>
        <v/>
      </c>
      <c r="P202" s="93">
        <f>A202-1</f>
        <v>188</v>
      </c>
      <c r="Q202" s="93">
        <f t="shared" si="49"/>
        <v>94</v>
      </c>
      <c r="R202" s="93">
        <f t="shared" si="50"/>
        <v>378</v>
      </c>
      <c r="S202" s="93">
        <f t="shared" si="47"/>
        <v>379</v>
      </c>
    </row>
    <row r="203" spans="1:19" s="20" customFormat="1" ht="15">
      <c r="A203" s="20">
        <f t="shared" si="48"/>
        <v>190</v>
      </c>
      <c r="D203" s="17"/>
      <c r="E203" s="17"/>
      <c r="F203" s="128"/>
      <c r="G203" s="18"/>
      <c r="H203" s="18"/>
      <c r="I203" s="18"/>
      <c r="J203" s="18"/>
      <c r="K203" s="94" t="str">
        <f t="shared" si="43"/>
        <v/>
      </c>
      <c r="L203" s="19"/>
      <c r="M203" s="18"/>
      <c r="N203" s="18"/>
      <c r="O203" s="94" t="str">
        <f t="shared" si="44"/>
        <v/>
      </c>
      <c r="P203" s="92">
        <f>A203+1</f>
        <v>191</v>
      </c>
      <c r="Q203" s="92">
        <f t="shared" si="49"/>
        <v>95</v>
      </c>
      <c r="R203" s="92">
        <f t="shared" si="50"/>
        <v>380</v>
      </c>
      <c r="S203" s="92">
        <f t="shared" si="47"/>
        <v>381</v>
      </c>
    </row>
    <row r="204" spans="1:19" s="31" customFormat="1" ht="15">
      <c r="A204" s="31">
        <f t="shared" si="48"/>
        <v>191</v>
      </c>
      <c r="F204" s="130"/>
      <c r="G204" s="32"/>
      <c r="H204" s="32"/>
      <c r="I204" s="32"/>
      <c r="J204" s="32"/>
      <c r="K204" s="100" t="str">
        <f t="shared" si="43"/>
        <v/>
      </c>
      <c r="L204" s="101"/>
      <c r="M204" s="100" t="str">
        <f>IF(ISBLANK(M203),"",M203)</f>
        <v/>
      </c>
      <c r="N204" s="32" t="str">
        <f>IF(ISBLANK(N203),"",N203)</f>
        <v/>
      </c>
      <c r="O204" s="100" t="str">
        <f t="shared" si="44"/>
        <v/>
      </c>
      <c r="P204" s="102">
        <f>A204-1</f>
        <v>190</v>
      </c>
      <c r="Q204" s="102">
        <f t="shared" si="49"/>
        <v>95</v>
      </c>
      <c r="R204" s="102">
        <f t="shared" si="50"/>
        <v>382</v>
      </c>
      <c r="S204" s="102">
        <f t="shared" si="47"/>
        <v>383</v>
      </c>
    </row>
    <row r="205" spans="1:19" s="17" customFormat="1" ht="15">
      <c r="A205" s="17">
        <f>A204+1</f>
        <v>192</v>
      </c>
      <c r="F205" s="128"/>
      <c r="G205" s="18"/>
      <c r="H205" s="18"/>
      <c r="I205" s="18"/>
      <c r="J205" s="18"/>
      <c r="K205" s="94" t="str">
        <f aca="true" t="shared" si="51" ref="K205:K268">IF(OR(ISBLANK(G205),ISBLANK(I205)),"",I205-G205)</f>
        <v/>
      </c>
      <c r="L205" s="19"/>
      <c r="M205" s="18"/>
      <c r="N205" s="18"/>
      <c r="O205" s="94" t="str">
        <f aca="true" t="shared" si="52" ref="O205:O268">IF(OR(ISBLANK(G205),LEN(G205)=0,ISBLANK(M205),LEN(M205)=0),"",M205-G205)</f>
        <v/>
      </c>
      <c r="P205" s="92">
        <f>A205+1</f>
        <v>193</v>
      </c>
      <c r="Q205" s="92">
        <f aca="true" t="shared" si="53" ref="Q205:Q236">TRUNC(A205/2,0)</f>
        <v>96</v>
      </c>
      <c r="R205" s="92">
        <f aca="true" t="shared" si="54" ref="R205:R236">A205*2</f>
        <v>384</v>
      </c>
      <c r="S205" s="92">
        <f aca="true" t="shared" si="55" ref="S205:S268">R205+1</f>
        <v>385</v>
      </c>
    </row>
    <row r="206" spans="1:19" s="20" customFormat="1" ht="15">
      <c r="A206" s="20">
        <f>A205+1</f>
        <v>193</v>
      </c>
      <c r="F206" s="129"/>
      <c r="G206" s="21"/>
      <c r="H206" s="21"/>
      <c r="I206" s="21"/>
      <c r="J206" s="18"/>
      <c r="K206" s="94" t="str">
        <f t="shared" si="51"/>
        <v/>
      </c>
      <c r="L206" s="22"/>
      <c r="M206" s="97" t="str">
        <f>IF(ISBLANK(M205),"",M205)</f>
        <v/>
      </c>
      <c r="N206" s="21" t="str">
        <f>IF(ISBLANK(N205),"",N205)</f>
        <v/>
      </c>
      <c r="O206" s="94" t="str">
        <f t="shared" si="52"/>
        <v/>
      </c>
      <c r="P206" s="93">
        <f>A206-1</f>
        <v>192</v>
      </c>
      <c r="Q206" s="93">
        <f t="shared" si="53"/>
        <v>96</v>
      </c>
      <c r="R206" s="93">
        <f t="shared" si="54"/>
        <v>386</v>
      </c>
      <c r="S206" s="93">
        <f t="shared" si="55"/>
        <v>387</v>
      </c>
    </row>
    <row r="207" spans="1:19" s="20" customFormat="1" ht="15">
      <c r="A207" s="20">
        <f aca="true" t="shared" si="56" ref="A207:A268">A206+1</f>
        <v>194</v>
      </c>
      <c r="D207" s="17"/>
      <c r="E207" s="17"/>
      <c r="F207" s="128"/>
      <c r="G207" s="18"/>
      <c r="H207" s="18"/>
      <c r="I207" s="18"/>
      <c r="J207" s="18"/>
      <c r="K207" s="94" t="str">
        <f t="shared" si="51"/>
        <v/>
      </c>
      <c r="L207" s="19"/>
      <c r="M207" s="18"/>
      <c r="N207" s="18"/>
      <c r="O207" s="94" t="str">
        <f t="shared" si="52"/>
        <v/>
      </c>
      <c r="P207" s="92">
        <f>A207+1</f>
        <v>195</v>
      </c>
      <c r="Q207" s="92">
        <f t="shared" si="53"/>
        <v>97</v>
      </c>
      <c r="R207" s="92">
        <f t="shared" si="54"/>
        <v>388</v>
      </c>
      <c r="S207" s="92">
        <f t="shared" si="55"/>
        <v>389</v>
      </c>
    </row>
    <row r="208" spans="1:19" s="20" customFormat="1" ht="15">
      <c r="A208" s="20">
        <f t="shared" si="56"/>
        <v>195</v>
      </c>
      <c r="F208" s="129"/>
      <c r="G208" s="21"/>
      <c r="H208" s="21"/>
      <c r="I208" s="21"/>
      <c r="J208" s="18"/>
      <c r="K208" s="94" t="str">
        <f t="shared" si="51"/>
        <v/>
      </c>
      <c r="L208" s="22"/>
      <c r="M208" s="97" t="str">
        <f>IF(ISBLANK(M207),"",M207)</f>
        <v/>
      </c>
      <c r="N208" s="21" t="str">
        <f>IF(ISBLANK(N207),"",N207)</f>
        <v/>
      </c>
      <c r="O208" s="94" t="str">
        <f t="shared" si="52"/>
        <v/>
      </c>
      <c r="P208" s="93">
        <f>A208-1</f>
        <v>194</v>
      </c>
      <c r="Q208" s="93">
        <f t="shared" si="53"/>
        <v>97</v>
      </c>
      <c r="R208" s="93">
        <f t="shared" si="54"/>
        <v>390</v>
      </c>
      <c r="S208" s="93">
        <f t="shared" si="55"/>
        <v>391</v>
      </c>
    </row>
    <row r="209" spans="1:19" s="20" customFormat="1" ht="15">
      <c r="A209" s="20">
        <f t="shared" si="56"/>
        <v>196</v>
      </c>
      <c r="D209" s="17"/>
      <c r="E209" s="17"/>
      <c r="F209" s="128"/>
      <c r="G209" s="18"/>
      <c r="H209" s="18"/>
      <c r="I209" s="18"/>
      <c r="J209" s="18"/>
      <c r="K209" s="94" t="str">
        <f t="shared" si="51"/>
        <v/>
      </c>
      <c r="L209" s="19"/>
      <c r="M209" s="18"/>
      <c r="N209" s="18"/>
      <c r="O209" s="94" t="str">
        <f t="shared" si="52"/>
        <v/>
      </c>
      <c r="P209" s="92">
        <f>A209+1</f>
        <v>197</v>
      </c>
      <c r="Q209" s="92">
        <f t="shared" si="53"/>
        <v>98</v>
      </c>
      <c r="R209" s="92">
        <f t="shared" si="54"/>
        <v>392</v>
      </c>
      <c r="S209" s="92">
        <f t="shared" si="55"/>
        <v>393</v>
      </c>
    </row>
    <row r="210" spans="1:19" s="20" customFormat="1" ht="15">
      <c r="A210" s="20">
        <f t="shared" si="56"/>
        <v>197</v>
      </c>
      <c r="F210" s="129"/>
      <c r="G210" s="21"/>
      <c r="H210" s="21"/>
      <c r="I210" s="21"/>
      <c r="J210" s="18"/>
      <c r="K210" s="94" t="str">
        <f t="shared" si="51"/>
        <v/>
      </c>
      <c r="L210" s="22"/>
      <c r="M210" s="97" t="str">
        <f>IF(ISBLANK(M209),"",M209)</f>
        <v/>
      </c>
      <c r="N210" s="21" t="str">
        <f>IF(ISBLANK(N209),"",N209)</f>
        <v/>
      </c>
      <c r="O210" s="94" t="str">
        <f t="shared" si="52"/>
        <v/>
      </c>
      <c r="P210" s="93">
        <f>A210-1</f>
        <v>196</v>
      </c>
      <c r="Q210" s="93">
        <f t="shared" si="53"/>
        <v>98</v>
      </c>
      <c r="R210" s="93">
        <f t="shared" si="54"/>
        <v>394</v>
      </c>
      <c r="S210" s="93">
        <f t="shared" si="55"/>
        <v>395</v>
      </c>
    </row>
    <row r="211" spans="1:19" s="20" customFormat="1" ht="15">
      <c r="A211" s="20">
        <f t="shared" si="56"/>
        <v>198</v>
      </c>
      <c r="D211" s="17"/>
      <c r="E211" s="17"/>
      <c r="F211" s="128"/>
      <c r="G211" s="18"/>
      <c r="H211" s="18"/>
      <c r="I211" s="18"/>
      <c r="J211" s="18"/>
      <c r="K211" s="94" t="str">
        <f t="shared" si="51"/>
        <v/>
      </c>
      <c r="L211" s="19"/>
      <c r="M211" s="18"/>
      <c r="N211" s="18"/>
      <c r="O211" s="94" t="str">
        <f t="shared" si="52"/>
        <v/>
      </c>
      <c r="P211" s="92">
        <f>A211+1</f>
        <v>199</v>
      </c>
      <c r="Q211" s="92">
        <f t="shared" si="53"/>
        <v>99</v>
      </c>
      <c r="R211" s="92">
        <f t="shared" si="54"/>
        <v>396</v>
      </c>
      <c r="S211" s="92">
        <f t="shared" si="55"/>
        <v>397</v>
      </c>
    </row>
    <row r="212" spans="1:19" s="20" customFormat="1" ht="15">
      <c r="A212" s="20">
        <f t="shared" si="56"/>
        <v>199</v>
      </c>
      <c r="F212" s="129"/>
      <c r="G212" s="21"/>
      <c r="H212" s="21"/>
      <c r="I212" s="21"/>
      <c r="J212" s="18"/>
      <c r="K212" s="94" t="str">
        <f t="shared" si="51"/>
        <v/>
      </c>
      <c r="L212" s="22"/>
      <c r="M212" s="97" t="str">
        <f>IF(ISBLANK(M211),"",M211)</f>
        <v/>
      </c>
      <c r="N212" s="21" t="str">
        <f>IF(ISBLANK(N211),"",N211)</f>
        <v/>
      </c>
      <c r="O212" s="94" t="str">
        <f t="shared" si="52"/>
        <v/>
      </c>
      <c r="P212" s="93">
        <f>A212-1</f>
        <v>198</v>
      </c>
      <c r="Q212" s="93">
        <f t="shared" si="53"/>
        <v>99</v>
      </c>
      <c r="R212" s="93">
        <f t="shared" si="54"/>
        <v>398</v>
      </c>
      <c r="S212" s="93">
        <f t="shared" si="55"/>
        <v>399</v>
      </c>
    </row>
    <row r="213" spans="1:19" s="20" customFormat="1" ht="15">
      <c r="A213" s="20">
        <f t="shared" si="56"/>
        <v>200</v>
      </c>
      <c r="D213" s="17"/>
      <c r="E213" s="17"/>
      <c r="F213" s="128"/>
      <c r="G213" s="18"/>
      <c r="H213" s="18"/>
      <c r="I213" s="18"/>
      <c r="J213" s="18"/>
      <c r="K213" s="94" t="str">
        <f t="shared" si="51"/>
        <v/>
      </c>
      <c r="L213" s="19"/>
      <c r="M213" s="18"/>
      <c r="N213" s="18"/>
      <c r="O213" s="94" t="str">
        <f t="shared" si="52"/>
        <v/>
      </c>
      <c r="P213" s="92">
        <f>A213+1</f>
        <v>201</v>
      </c>
      <c r="Q213" s="92">
        <f t="shared" si="53"/>
        <v>100</v>
      </c>
      <c r="R213" s="92">
        <f t="shared" si="54"/>
        <v>400</v>
      </c>
      <c r="S213" s="92">
        <f t="shared" si="55"/>
        <v>401</v>
      </c>
    </row>
    <row r="214" spans="1:19" s="20" customFormat="1" ht="15">
      <c r="A214" s="20">
        <f t="shared" si="56"/>
        <v>201</v>
      </c>
      <c r="F214" s="129"/>
      <c r="G214" s="21"/>
      <c r="H214" s="21"/>
      <c r="I214" s="21"/>
      <c r="J214" s="18"/>
      <c r="K214" s="94" t="str">
        <f t="shared" si="51"/>
        <v/>
      </c>
      <c r="L214" s="22"/>
      <c r="M214" s="97" t="str">
        <f>IF(ISBLANK(M213),"",M213)</f>
        <v/>
      </c>
      <c r="N214" s="21" t="str">
        <f>IF(ISBLANK(N213),"",N213)</f>
        <v/>
      </c>
      <c r="O214" s="94" t="str">
        <f t="shared" si="52"/>
        <v/>
      </c>
      <c r="P214" s="93">
        <f>A214-1</f>
        <v>200</v>
      </c>
      <c r="Q214" s="93">
        <f t="shared" si="53"/>
        <v>100</v>
      </c>
      <c r="R214" s="93">
        <f t="shared" si="54"/>
        <v>402</v>
      </c>
      <c r="S214" s="93">
        <f t="shared" si="55"/>
        <v>403</v>
      </c>
    </row>
    <row r="215" spans="1:19" s="20" customFormat="1" ht="15">
      <c r="A215" s="20">
        <f t="shared" si="56"/>
        <v>202</v>
      </c>
      <c r="D215" s="17"/>
      <c r="E215" s="17"/>
      <c r="F215" s="128"/>
      <c r="G215" s="18"/>
      <c r="H215" s="18"/>
      <c r="I215" s="18"/>
      <c r="J215" s="18"/>
      <c r="K215" s="94" t="str">
        <f t="shared" si="51"/>
        <v/>
      </c>
      <c r="L215" s="19"/>
      <c r="M215" s="18"/>
      <c r="N215" s="18"/>
      <c r="O215" s="94" t="str">
        <f t="shared" si="52"/>
        <v/>
      </c>
      <c r="P215" s="92">
        <f>A215+1</f>
        <v>203</v>
      </c>
      <c r="Q215" s="92">
        <f t="shared" si="53"/>
        <v>101</v>
      </c>
      <c r="R215" s="92">
        <f t="shared" si="54"/>
        <v>404</v>
      </c>
      <c r="S215" s="92">
        <f t="shared" si="55"/>
        <v>405</v>
      </c>
    </row>
    <row r="216" spans="1:19" s="20" customFormat="1" ht="15">
      <c r="A216" s="20">
        <f t="shared" si="56"/>
        <v>203</v>
      </c>
      <c r="F216" s="129"/>
      <c r="G216" s="21"/>
      <c r="H216" s="21"/>
      <c r="I216" s="21"/>
      <c r="J216" s="18"/>
      <c r="K216" s="94" t="str">
        <f t="shared" si="51"/>
        <v/>
      </c>
      <c r="L216" s="22"/>
      <c r="M216" s="97" t="str">
        <f>IF(ISBLANK(M215),"",M215)</f>
        <v/>
      </c>
      <c r="N216" s="21" t="str">
        <f>IF(ISBLANK(N215),"",N215)</f>
        <v/>
      </c>
      <c r="O216" s="94" t="str">
        <f t="shared" si="52"/>
        <v/>
      </c>
      <c r="P216" s="93">
        <f>A216-1</f>
        <v>202</v>
      </c>
      <c r="Q216" s="93">
        <f t="shared" si="53"/>
        <v>101</v>
      </c>
      <c r="R216" s="93">
        <f t="shared" si="54"/>
        <v>406</v>
      </c>
      <c r="S216" s="93">
        <f t="shared" si="55"/>
        <v>407</v>
      </c>
    </row>
    <row r="217" spans="1:19" s="20" customFormat="1" ht="15">
      <c r="A217" s="20">
        <f t="shared" si="56"/>
        <v>204</v>
      </c>
      <c r="D217" s="17"/>
      <c r="E217" s="17"/>
      <c r="F217" s="128"/>
      <c r="G217" s="18"/>
      <c r="H217" s="18"/>
      <c r="I217" s="18"/>
      <c r="J217" s="18"/>
      <c r="K217" s="94" t="str">
        <f t="shared" si="51"/>
        <v/>
      </c>
      <c r="L217" s="19"/>
      <c r="M217" s="18"/>
      <c r="N217" s="18"/>
      <c r="O217" s="94" t="str">
        <f t="shared" si="52"/>
        <v/>
      </c>
      <c r="P217" s="92">
        <f>A217+1</f>
        <v>205</v>
      </c>
      <c r="Q217" s="92">
        <f t="shared" si="53"/>
        <v>102</v>
      </c>
      <c r="R217" s="92">
        <f t="shared" si="54"/>
        <v>408</v>
      </c>
      <c r="S217" s="92">
        <f t="shared" si="55"/>
        <v>409</v>
      </c>
    </row>
    <row r="218" spans="1:19" s="20" customFormat="1" ht="15">
      <c r="A218" s="20">
        <f t="shared" si="56"/>
        <v>205</v>
      </c>
      <c r="F218" s="129"/>
      <c r="G218" s="21"/>
      <c r="H218" s="21"/>
      <c r="I218" s="21"/>
      <c r="J218" s="18"/>
      <c r="K218" s="94" t="str">
        <f t="shared" si="51"/>
        <v/>
      </c>
      <c r="L218" s="22"/>
      <c r="M218" s="97" t="str">
        <f>IF(ISBLANK(M217),"",M217)</f>
        <v/>
      </c>
      <c r="N218" s="21" t="str">
        <f>IF(ISBLANK(N217),"",N217)</f>
        <v/>
      </c>
      <c r="O218" s="94" t="str">
        <f t="shared" si="52"/>
        <v/>
      </c>
      <c r="P218" s="93">
        <f>A218-1</f>
        <v>204</v>
      </c>
      <c r="Q218" s="93">
        <f t="shared" si="53"/>
        <v>102</v>
      </c>
      <c r="R218" s="93">
        <f t="shared" si="54"/>
        <v>410</v>
      </c>
      <c r="S218" s="93">
        <f t="shared" si="55"/>
        <v>411</v>
      </c>
    </row>
    <row r="219" spans="1:19" s="20" customFormat="1" ht="15">
      <c r="A219" s="20">
        <f t="shared" si="56"/>
        <v>206</v>
      </c>
      <c r="D219" s="17"/>
      <c r="E219" s="17"/>
      <c r="F219" s="128"/>
      <c r="G219" s="18"/>
      <c r="H219" s="18"/>
      <c r="I219" s="18"/>
      <c r="J219" s="18"/>
      <c r="K219" s="94" t="str">
        <f t="shared" si="51"/>
        <v/>
      </c>
      <c r="L219" s="19"/>
      <c r="M219" s="18"/>
      <c r="N219" s="18"/>
      <c r="O219" s="94" t="str">
        <f t="shared" si="52"/>
        <v/>
      </c>
      <c r="P219" s="92">
        <f>A219+1</f>
        <v>207</v>
      </c>
      <c r="Q219" s="92">
        <f t="shared" si="53"/>
        <v>103</v>
      </c>
      <c r="R219" s="92">
        <f t="shared" si="54"/>
        <v>412</v>
      </c>
      <c r="S219" s="92">
        <f t="shared" si="55"/>
        <v>413</v>
      </c>
    </row>
    <row r="220" spans="1:19" s="20" customFormat="1" ht="15">
      <c r="A220" s="20">
        <f t="shared" si="56"/>
        <v>207</v>
      </c>
      <c r="F220" s="129"/>
      <c r="G220" s="21"/>
      <c r="H220" s="21"/>
      <c r="I220" s="21"/>
      <c r="J220" s="18"/>
      <c r="K220" s="94" t="str">
        <f t="shared" si="51"/>
        <v/>
      </c>
      <c r="L220" s="22"/>
      <c r="M220" s="97" t="str">
        <f>IF(ISBLANK(M219),"",M219)</f>
        <v/>
      </c>
      <c r="N220" s="21" t="str">
        <f>IF(ISBLANK(N219),"",N219)</f>
        <v/>
      </c>
      <c r="O220" s="94" t="str">
        <f t="shared" si="52"/>
        <v/>
      </c>
      <c r="P220" s="93">
        <f>A220-1</f>
        <v>206</v>
      </c>
      <c r="Q220" s="93">
        <f t="shared" si="53"/>
        <v>103</v>
      </c>
      <c r="R220" s="93">
        <f t="shared" si="54"/>
        <v>414</v>
      </c>
      <c r="S220" s="93">
        <f t="shared" si="55"/>
        <v>415</v>
      </c>
    </row>
    <row r="221" spans="1:19" s="20" customFormat="1" ht="15">
      <c r="A221" s="20">
        <f t="shared" si="56"/>
        <v>208</v>
      </c>
      <c r="D221" s="17"/>
      <c r="E221" s="17"/>
      <c r="F221" s="128"/>
      <c r="G221" s="18"/>
      <c r="H221" s="18"/>
      <c r="I221" s="18"/>
      <c r="J221" s="18"/>
      <c r="K221" s="94" t="str">
        <f t="shared" si="51"/>
        <v/>
      </c>
      <c r="L221" s="19"/>
      <c r="M221" s="18"/>
      <c r="N221" s="18"/>
      <c r="O221" s="94" t="str">
        <f t="shared" si="52"/>
        <v/>
      </c>
      <c r="P221" s="92">
        <f>A221+1</f>
        <v>209</v>
      </c>
      <c r="Q221" s="92">
        <f t="shared" si="53"/>
        <v>104</v>
      </c>
      <c r="R221" s="92">
        <f t="shared" si="54"/>
        <v>416</v>
      </c>
      <c r="S221" s="92">
        <f t="shared" si="55"/>
        <v>417</v>
      </c>
    </row>
    <row r="222" spans="1:19" s="20" customFormat="1" ht="15">
      <c r="A222" s="20">
        <f t="shared" si="56"/>
        <v>209</v>
      </c>
      <c r="F222" s="129"/>
      <c r="G222" s="21"/>
      <c r="H222" s="21"/>
      <c r="I222" s="21"/>
      <c r="J222" s="18"/>
      <c r="K222" s="94" t="str">
        <f t="shared" si="51"/>
        <v/>
      </c>
      <c r="L222" s="22"/>
      <c r="M222" s="97" t="str">
        <f>IF(ISBLANK(M221),"",M221)</f>
        <v/>
      </c>
      <c r="N222" s="21" t="str">
        <f>IF(ISBLANK(N221),"",N221)</f>
        <v/>
      </c>
      <c r="O222" s="94" t="str">
        <f t="shared" si="52"/>
        <v/>
      </c>
      <c r="P222" s="93">
        <f>A222-1</f>
        <v>208</v>
      </c>
      <c r="Q222" s="93">
        <f t="shared" si="53"/>
        <v>104</v>
      </c>
      <c r="R222" s="93">
        <f t="shared" si="54"/>
        <v>418</v>
      </c>
      <c r="S222" s="93">
        <f t="shared" si="55"/>
        <v>419</v>
      </c>
    </row>
    <row r="223" spans="1:19" s="20" customFormat="1" ht="15">
      <c r="A223" s="20">
        <f t="shared" si="56"/>
        <v>210</v>
      </c>
      <c r="D223" s="17"/>
      <c r="E223" s="17"/>
      <c r="F223" s="128"/>
      <c r="G223" s="18"/>
      <c r="H223" s="18"/>
      <c r="I223" s="18"/>
      <c r="J223" s="18"/>
      <c r="K223" s="94" t="str">
        <f t="shared" si="51"/>
        <v/>
      </c>
      <c r="L223" s="19"/>
      <c r="M223" s="18"/>
      <c r="N223" s="18"/>
      <c r="O223" s="94" t="str">
        <f t="shared" si="52"/>
        <v/>
      </c>
      <c r="P223" s="92">
        <f>A223+1</f>
        <v>211</v>
      </c>
      <c r="Q223" s="92">
        <f t="shared" si="53"/>
        <v>105</v>
      </c>
      <c r="R223" s="92">
        <f t="shared" si="54"/>
        <v>420</v>
      </c>
      <c r="S223" s="92">
        <f t="shared" si="55"/>
        <v>421</v>
      </c>
    </row>
    <row r="224" spans="1:19" s="20" customFormat="1" ht="15">
      <c r="A224" s="20">
        <f t="shared" si="56"/>
        <v>211</v>
      </c>
      <c r="F224" s="129"/>
      <c r="G224" s="21"/>
      <c r="H224" s="21"/>
      <c r="I224" s="21"/>
      <c r="J224" s="18"/>
      <c r="K224" s="94" t="str">
        <f t="shared" si="51"/>
        <v/>
      </c>
      <c r="L224" s="22"/>
      <c r="M224" s="97" t="str">
        <f>IF(ISBLANK(M223),"",M223)</f>
        <v/>
      </c>
      <c r="N224" s="21" t="str">
        <f>IF(ISBLANK(N223),"",N223)</f>
        <v/>
      </c>
      <c r="O224" s="94" t="str">
        <f t="shared" si="52"/>
        <v/>
      </c>
      <c r="P224" s="93">
        <f>A224-1</f>
        <v>210</v>
      </c>
      <c r="Q224" s="93">
        <f t="shared" si="53"/>
        <v>105</v>
      </c>
      <c r="R224" s="93">
        <f t="shared" si="54"/>
        <v>422</v>
      </c>
      <c r="S224" s="93">
        <f t="shared" si="55"/>
        <v>423</v>
      </c>
    </row>
    <row r="225" spans="1:19" s="20" customFormat="1" ht="15">
      <c r="A225" s="20">
        <f t="shared" si="56"/>
        <v>212</v>
      </c>
      <c r="D225" s="17"/>
      <c r="E225" s="17"/>
      <c r="F225" s="128"/>
      <c r="G225" s="18"/>
      <c r="H225" s="18"/>
      <c r="I225" s="18"/>
      <c r="J225" s="18"/>
      <c r="K225" s="94" t="str">
        <f t="shared" si="51"/>
        <v/>
      </c>
      <c r="L225" s="19"/>
      <c r="M225" s="18"/>
      <c r="N225" s="18"/>
      <c r="O225" s="94" t="str">
        <f t="shared" si="52"/>
        <v/>
      </c>
      <c r="P225" s="92">
        <f>A225+1</f>
        <v>213</v>
      </c>
      <c r="Q225" s="92">
        <f t="shared" si="53"/>
        <v>106</v>
      </c>
      <c r="R225" s="92">
        <f t="shared" si="54"/>
        <v>424</v>
      </c>
      <c r="S225" s="92">
        <f t="shared" si="55"/>
        <v>425</v>
      </c>
    </row>
    <row r="226" spans="1:19" s="20" customFormat="1" ht="15">
      <c r="A226" s="20">
        <f t="shared" si="56"/>
        <v>213</v>
      </c>
      <c r="F226" s="129"/>
      <c r="G226" s="21"/>
      <c r="H226" s="21"/>
      <c r="I226" s="21"/>
      <c r="J226" s="18"/>
      <c r="K226" s="94" t="str">
        <f t="shared" si="51"/>
        <v/>
      </c>
      <c r="L226" s="22"/>
      <c r="M226" s="97" t="str">
        <f>IF(ISBLANK(M225),"",M225)</f>
        <v/>
      </c>
      <c r="N226" s="21" t="str">
        <f>IF(ISBLANK(N225),"",N225)</f>
        <v/>
      </c>
      <c r="O226" s="94" t="str">
        <f t="shared" si="52"/>
        <v/>
      </c>
      <c r="P226" s="93">
        <f>A226-1</f>
        <v>212</v>
      </c>
      <c r="Q226" s="93">
        <f t="shared" si="53"/>
        <v>106</v>
      </c>
      <c r="R226" s="93">
        <f t="shared" si="54"/>
        <v>426</v>
      </c>
      <c r="S226" s="93">
        <f t="shared" si="55"/>
        <v>427</v>
      </c>
    </row>
    <row r="227" spans="1:19" s="20" customFormat="1" ht="15">
      <c r="A227" s="20">
        <f t="shared" si="56"/>
        <v>214</v>
      </c>
      <c r="D227" s="17"/>
      <c r="E227" s="17"/>
      <c r="F227" s="128"/>
      <c r="G227" s="18"/>
      <c r="H227" s="18"/>
      <c r="I227" s="18"/>
      <c r="J227" s="18"/>
      <c r="K227" s="94" t="str">
        <f t="shared" si="51"/>
        <v/>
      </c>
      <c r="L227" s="19"/>
      <c r="M227" s="18"/>
      <c r="N227" s="18"/>
      <c r="O227" s="94" t="str">
        <f t="shared" si="52"/>
        <v/>
      </c>
      <c r="P227" s="92">
        <f>A227+1</f>
        <v>215</v>
      </c>
      <c r="Q227" s="92">
        <f t="shared" si="53"/>
        <v>107</v>
      </c>
      <c r="R227" s="92">
        <f t="shared" si="54"/>
        <v>428</v>
      </c>
      <c r="S227" s="92">
        <f t="shared" si="55"/>
        <v>429</v>
      </c>
    </row>
    <row r="228" spans="1:19" s="20" customFormat="1" ht="15">
      <c r="A228" s="20">
        <f t="shared" si="56"/>
        <v>215</v>
      </c>
      <c r="F228" s="129"/>
      <c r="G228" s="21"/>
      <c r="H228" s="21"/>
      <c r="I228" s="21"/>
      <c r="J228" s="18"/>
      <c r="K228" s="94" t="str">
        <f t="shared" si="51"/>
        <v/>
      </c>
      <c r="L228" s="22"/>
      <c r="M228" s="97" t="str">
        <f>IF(ISBLANK(M227),"",M227)</f>
        <v/>
      </c>
      <c r="N228" s="21" t="str">
        <f>IF(ISBLANK(N227),"",N227)</f>
        <v/>
      </c>
      <c r="O228" s="94" t="str">
        <f t="shared" si="52"/>
        <v/>
      </c>
      <c r="P228" s="93">
        <f>A228-1</f>
        <v>214</v>
      </c>
      <c r="Q228" s="93">
        <f t="shared" si="53"/>
        <v>107</v>
      </c>
      <c r="R228" s="93">
        <f t="shared" si="54"/>
        <v>430</v>
      </c>
      <c r="S228" s="93">
        <f t="shared" si="55"/>
        <v>431</v>
      </c>
    </row>
    <row r="229" spans="1:19" s="20" customFormat="1" ht="15">
      <c r="A229" s="20">
        <f t="shared" si="56"/>
        <v>216</v>
      </c>
      <c r="D229" s="17"/>
      <c r="E229" s="17"/>
      <c r="F229" s="128"/>
      <c r="G229" s="18"/>
      <c r="H229" s="18"/>
      <c r="I229" s="18"/>
      <c r="J229" s="18"/>
      <c r="K229" s="94" t="str">
        <f t="shared" si="51"/>
        <v/>
      </c>
      <c r="L229" s="19"/>
      <c r="M229" s="18"/>
      <c r="N229" s="18"/>
      <c r="O229" s="94" t="str">
        <f t="shared" si="52"/>
        <v/>
      </c>
      <c r="P229" s="92">
        <f>A229+1</f>
        <v>217</v>
      </c>
      <c r="Q229" s="92">
        <f t="shared" si="53"/>
        <v>108</v>
      </c>
      <c r="R229" s="92">
        <f t="shared" si="54"/>
        <v>432</v>
      </c>
      <c r="S229" s="92">
        <f t="shared" si="55"/>
        <v>433</v>
      </c>
    </row>
    <row r="230" spans="1:19" s="20" customFormat="1" ht="15">
      <c r="A230" s="20">
        <f t="shared" si="56"/>
        <v>217</v>
      </c>
      <c r="F230" s="129"/>
      <c r="G230" s="21"/>
      <c r="H230" s="21"/>
      <c r="I230" s="21"/>
      <c r="J230" s="18"/>
      <c r="K230" s="94" t="str">
        <f t="shared" si="51"/>
        <v/>
      </c>
      <c r="L230" s="22"/>
      <c r="M230" s="97" t="str">
        <f>IF(ISBLANK(M229),"",M229)</f>
        <v/>
      </c>
      <c r="N230" s="21" t="str">
        <f>IF(ISBLANK(N229),"",N229)</f>
        <v/>
      </c>
      <c r="O230" s="94" t="str">
        <f t="shared" si="52"/>
        <v/>
      </c>
      <c r="P230" s="93">
        <f>A230-1</f>
        <v>216</v>
      </c>
      <c r="Q230" s="93">
        <f t="shared" si="53"/>
        <v>108</v>
      </c>
      <c r="R230" s="93">
        <f t="shared" si="54"/>
        <v>434</v>
      </c>
      <c r="S230" s="93">
        <f t="shared" si="55"/>
        <v>435</v>
      </c>
    </row>
    <row r="231" spans="1:19" s="20" customFormat="1" ht="15">
      <c r="A231" s="20">
        <f t="shared" si="56"/>
        <v>218</v>
      </c>
      <c r="D231" s="17"/>
      <c r="E231" s="17"/>
      <c r="F231" s="128"/>
      <c r="G231" s="18"/>
      <c r="H231" s="18"/>
      <c r="I231" s="18"/>
      <c r="J231" s="18"/>
      <c r="K231" s="94" t="str">
        <f t="shared" si="51"/>
        <v/>
      </c>
      <c r="L231" s="19"/>
      <c r="M231" s="18"/>
      <c r="N231" s="18"/>
      <c r="O231" s="94" t="str">
        <f t="shared" si="52"/>
        <v/>
      </c>
      <c r="P231" s="92">
        <f>A231+1</f>
        <v>219</v>
      </c>
      <c r="Q231" s="92">
        <f t="shared" si="53"/>
        <v>109</v>
      </c>
      <c r="R231" s="92">
        <f t="shared" si="54"/>
        <v>436</v>
      </c>
      <c r="S231" s="92">
        <f t="shared" si="55"/>
        <v>437</v>
      </c>
    </row>
    <row r="232" spans="1:19" s="20" customFormat="1" ht="15">
      <c r="A232" s="20">
        <f t="shared" si="56"/>
        <v>219</v>
      </c>
      <c r="F232" s="129"/>
      <c r="G232" s="21"/>
      <c r="H232" s="21"/>
      <c r="I232" s="21"/>
      <c r="J232" s="18"/>
      <c r="K232" s="94" t="str">
        <f t="shared" si="51"/>
        <v/>
      </c>
      <c r="L232" s="22"/>
      <c r="M232" s="97" t="str">
        <f>IF(ISBLANK(M231),"",M231)</f>
        <v/>
      </c>
      <c r="N232" s="21" t="str">
        <f>IF(ISBLANK(N231),"",N231)</f>
        <v/>
      </c>
      <c r="O232" s="94" t="str">
        <f t="shared" si="52"/>
        <v/>
      </c>
      <c r="P232" s="93">
        <f>A232-1</f>
        <v>218</v>
      </c>
      <c r="Q232" s="93">
        <f t="shared" si="53"/>
        <v>109</v>
      </c>
      <c r="R232" s="93">
        <f t="shared" si="54"/>
        <v>438</v>
      </c>
      <c r="S232" s="93">
        <f t="shared" si="55"/>
        <v>439</v>
      </c>
    </row>
    <row r="233" spans="1:19" s="20" customFormat="1" ht="15">
      <c r="A233" s="20">
        <f t="shared" si="56"/>
        <v>220</v>
      </c>
      <c r="D233" s="17"/>
      <c r="E233" s="17"/>
      <c r="F233" s="128"/>
      <c r="G233" s="18"/>
      <c r="H233" s="18"/>
      <c r="I233" s="18"/>
      <c r="J233" s="18"/>
      <c r="K233" s="94" t="str">
        <f t="shared" si="51"/>
        <v/>
      </c>
      <c r="L233" s="19"/>
      <c r="M233" s="18"/>
      <c r="N233" s="18"/>
      <c r="O233" s="94" t="str">
        <f t="shared" si="52"/>
        <v/>
      </c>
      <c r="P233" s="92">
        <f>A233+1</f>
        <v>221</v>
      </c>
      <c r="Q233" s="92">
        <f t="shared" si="53"/>
        <v>110</v>
      </c>
      <c r="R233" s="92">
        <f t="shared" si="54"/>
        <v>440</v>
      </c>
      <c r="S233" s="92">
        <f t="shared" si="55"/>
        <v>441</v>
      </c>
    </row>
    <row r="234" spans="1:19" s="20" customFormat="1" ht="15">
      <c r="A234" s="20">
        <f t="shared" si="56"/>
        <v>221</v>
      </c>
      <c r="F234" s="129"/>
      <c r="G234" s="21"/>
      <c r="H234" s="21"/>
      <c r="I234" s="21"/>
      <c r="J234" s="18"/>
      <c r="K234" s="94" t="str">
        <f t="shared" si="51"/>
        <v/>
      </c>
      <c r="L234" s="22"/>
      <c r="M234" s="97" t="str">
        <f>IF(ISBLANK(M233),"",M233)</f>
        <v/>
      </c>
      <c r="N234" s="21" t="str">
        <f>IF(ISBLANK(N233),"",N233)</f>
        <v/>
      </c>
      <c r="O234" s="94" t="str">
        <f t="shared" si="52"/>
        <v/>
      </c>
      <c r="P234" s="93">
        <f>A234-1</f>
        <v>220</v>
      </c>
      <c r="Q234" s="93">
        <f t="shared" si="53"/>
        <v>110</v>
      </c>
      <c r="R234" s="93">
        <f t="shared" si="54"/>
        <v>442</v>
      </c>
      <c r="S234" s="93">
        <f t="shared" si="55"/>
        <v>443</v>
      </c>
    </row>
    <row r="235" spans="1:19" s="20" customFormat="1" ht="15">
      <c r="A235" s="20">
        <f t="shared" si="56"/>
        <v>222</v>
      </c>
      <c r="D235" s="17"/>
      <c r="E235" s="17"/>
      <c r="F235" s="128"/>
      <c r="G235" s="18"/>
      <c r="H235" s="18"/>
      <c r="I235" s="18"/>
      <c r="J235" s="18"/>
      <c r="K235" s="94" t="str">
        <f t="shared" si="51"/>
        <v/>
      </c>
      <c r="L235" s="19"/>
      <c r="M235" s="18"/>
      <c r="N235" s="18"/>
      <c r="O235" s="94" t="str">
        <f t="shared" si="52"/>
        <v/>
      </c>
      <c r="P235" s="92">
        <f>A235+1</f>
        <v>223</v>
      </c>
      <c r="Q235" s="92">
        <f t="shared" si="53"/>
        <v>111</v>
      </c>
      <c r="R235" s="92">
        <f t="shared" si="54"/>
        <v>444</v>
      </c>
      <c r="S235" s="92">
        <f t="shared" si="55"/>
        <v>445</v>
      </c>
    </row>
    <row r="236" spans="1:19" s="20" customFormat="1" ht="15">
      <c r="A236" s="20">
        <f t="shared" si="56"/>
        <v>223</v>
      </c>
      <c r="F236" s="129"/>
      <c r="G236" s="21"/>
      <c r="H236" s="21"/>
      <c r="I236" s="21"/>
      <c r="J236" s="18"/>
      <c r="K236" s="94" t="str">
        <f t="shared" si="51"/>
        <v/>
      </c>
      <c r="L236" s="22"/>
      <c r="M236" s="97" t="str">
        <f>IF(ISBLANK(M235),"",M235)</f>
        <v/>
      </c>
      <c r="N236" s="21" t="str">
        <f>IF(ISBLANK(N235),"",N235)</f>
        <v/>
      </c>
      <c r="O236" s="94" t="str">
        <f t="shared" si="52"/>
        <v/>
      </c>
      <c r="P236" s="93">
        <f>A236-1</f>
        <v>222</v>
      </c>
      <c r="Q236" s="93">
        <f t="shared" si="53"/>
        <v>111</v>
      </c>
      <c r="R236" s="93">
        <f t="shared" si="54"/>
        <v>446</v>
      </c>
      <c r="S236" s="93">
        <f t="shared" si="55"/>
        <v>447</v>
      </c>
    </row>
    <row r="237" spans="1:19" s="20" customFormat="1" ht="15">
      <c r="A237" s="20">
        <f t="shared" si="56"/>
        <v>224</v>
      </c>
      <c r="D237" s="17"/>
      <c r="E237" s="17"/>
      <c r="F237" s="128"/>
      <c r="G237" s="18"/>
      <c r="H237" s="18"/>
      <c r="I237" s="18"/>
      <c r="J237" s="18"/>
      <c r="K237" s="94" t="str">
        <f t="shared" si="51"/>
        <v/>
      </c>
      <c r="L237" s="19"/>
      <c r="M237" s="18"/>
      <c r="N237" s="18"/>
      <c r="O237" s="94" t="str">
        <f t="shared" si="52"/>
        <v/>
      </c>
      <c r="P237" s="92">
        <f>A237+1</f>
        <v>225</v>
      </c>
      <c r="Q237" s="92">
        <f aca="true" t="shared" si="57" ref="Q237:Q268">TRUNC(A237/2,0)</f>
        <v>112</v>
      </c>
      <c r="R237" s="92">
        <f aca="true" t="shared" si="58" ref="R237:R268">A237*2</f>
        <v>448</v>
      </c>
      <c r="S237" s="92">
        <f t="shared" si="55"/>
        <v>449</v>
      </c>
    </row>
    <row r="238" spans="1:19" s="20" customFormat="1" ht="15">
      <c r="A238" s="20">
        <f t="shared" si="56"/>
        <v>225</v>
      </c>
      <c r="F238" s="129"/>
      <c r="G238" s="21"/>
      <c r="H238" s="18"/>
      <c r="I238" s="21"/>
      <c r="J238" s="18"/>
      <c r="K238" s="94" t="str">
        <f t="shared" si="51"/>
        <v/>
      </c>
      <c r="L238" s="22"/>
      <c r="M238" s="97" t="str">
        <f>IF(ISBLANK(M237),"",M237)</f>
        <v/>
      </c>
      <c r="N238" s="21" t="str">
        <f>IF(ISBLANK(N237),"",N237)</f>
        <v/>
      </c>
      <c r="O238" s="94" t="str">
        <f t="shared" si="52"/>
        <v/>
      </c>
      <c r="P238" s="93">
        <f>A238-1</f>
        <v>224</v>
      </c>
      <c r="Q238" s="93">
        <f t="shared" si="57"/>
        <v>112</v>
      </c>
      <c r="R238" s="93">
        <f t="shared" si="58"/>
        <v>450</v>
      </c>
      <c r="S238" s="93">
        <f t="shared" si="55"/>
        <v>451</v>
      </c>
    </row>
    <row r="239" spans="1:19" s="20" customFormat="1" ht="15">
      <c r="A239" s="20">
        <f t="shared" si="56"/>
        <v>226</v>
      </c>
      <c r="D239" s="17"/>
      <c r="E239" s="17"/>
      <c r="F239" s="128"/>
      <c r="G239" s="18"/>
      <c r="H239" s="18"/>
      <c r="I239" s="21"/>
      <c r="J239" s="18"/>
      <c r="K239" s="94" t="str">
        <f t="shared" si="51"/>
        <v/>
      </c>
      <c r="L239" s="19"/>
      <c r="M239" s="18"/>
      <c r="N239" s="18"/>
      <c r="O239" s="94" t="str">
        <f t="shared" si="52"/>
        <v/>
      </c>
      <c r="P239" s="92">
        <f>A239+1</f>
        <v>227</v>
      </c>
      <c r="Q239" s="92">
        <f t="shared" si="57"/>
        <v>113</v>
      </c>
      <c r="R239" s="92">
        <f t="shared" si="58"/>
        <v>452</v>
      </c>
      <c r="S239" s="92">
        <f t="shared" si="55"/>
        <v>453</v>
      </c>
    </row>
    <row r="240" spans="1:19" s="20" customFormat="1" ht="15">
      <c r="A240" s="20">
        <f t="shared" si="56"/>
        <v>227</v>
      </c>
      <c r="F240" s="129"/>
      <c r="G240" s="21"/>
      <c r="H240" s="18"/>
      <c r="I240" s="21"/>
      <c r="J240" s="18"/>
      <c r="K240" s="94" t="str">
        <f t="shared" si="51"/>
        <v/>
      </c>
      <c r="L240" s="22"/>
      <c r="M240" s="97" t="str">
        <f>IF(ISBLANK(M239),"",M239)</f>
        <v/>
      </c>
      <c r="N240" s="21" t="str">
        <f>IF(ISBLANK(N239),"",N239)</f>
        <v/>
      </c>
      <c r="O240" s="94" t="str">
        <f t="shared" si="52"/>
        <v/>
      </c>
      <c r="P240" s="93">
        <f>A240-1</f>
        <v>226</v>
      </c>
      <c r="Q240" s="93">
        <f t="shared" si="57"/>
        <v>113</v>
      </c>
      <c r="R240" s="93">
        <f t="shared" si="58"/>
        <v>454</v>
      </c>
      <c r="S240" s="93">
        <f t="shared" si="55"/>
        <v>455</v>
      </c>
    </row>
    <row r="241" spans="1:19" s="20" customFormat="1" ht="15">
      <c r="A241" s="20">
        <f t="shared" si="56"/>
        <v>228</v>
      </c>
      <c r="D241" s="17"/>
      <c r="E241" s="17"/>
      <c r="F241" s="128"/>
      <c r="G241" s="18"/>
      <c r="H241" s="18"/>
      <c r="I241" s="18"/>
      <c r="J241" s="18"/>
      <c r="K241" s="94" t="str">
        <f t="shared" si="51"/>
        <v/>
      </c>
      <c r="L241" s="19"/>
      <c r="M241" s="18"/>
      <c r="N241" s="18"/>
      <c r="O241" s="94" t="str">
        <f t="shared" si="52"/>
        <v/>
      </c>
      <c r="P241" s="92">
        <f>A241+1</f>
        <v>229</v>
      </c>
      <c r="Q241" s="92">
        <f t="shared" si="57"/>
        <v>114</v>
      </c>
      <c r="R241" s="92">
        <f t="shared" si="58"/>
        <v>456</v>
      </c>
      <c r="S241" s="92">
        <f t="shared" si="55"/>
        <v>457</v>
      </c>
    </row>
    <row r="242" spans="1:19" s="20" customFormat="1" ht="15">
      <c r="A242" s="20">
        <f t="shared" si="56"/>
        <v>229</v>
      </c>
      <c r="F242" s="129"/>
      <c r="G242" s="21"/>
      <c r="H242" s="18"/>
      <c r="I242" s="21"/>
      <c r="J242" s="18"/>
      <c r="K242" s="94" t="str">
        <f t="shared" si="51"/>
        <v/>
      </c>
      <c r="L242" s="22"/>
      <c r="M242" s="97" t="str">
        <f>IF(ISBLANK(M241),"",M241)</f>
        <v/>
      </c>
      <c r="N242" s="21" t="str">
        <f>IF(ISBLANK(N241),"",N241)</f>
        <v/>
      </c>
      <c r="O242" s="94" t="str">
        <f t="shared" si="52"/>
        <v/>
      </c>
      <c r="P242" s="93">
        <f>A242-1</f>
        <v>228</v>
      </c>
      <c r="Q242" s="93">
        <f t="shared" si="57"/>
        <v>114</v>
      </c>
      <c r="R242" s="93">
        <f t="shared" si="58"/>
        <v>458</v>
      </c>
      <c r="S242" s="93">
        <f t="shared" si="55"/>
        <v>459</v>
      </c>
    </row>
    <row r="243" spans="1:19" s="20" customFormat="1" ht="15">
      <c r="A243" s="20">
        <f t="shared" si="56"/>
        <v>230</v>
      </c>
      <c r="D243" s="17"/>
      <c r="E243" s="17"/>
      <c r="F243" s="128"/>
      <c r="G243" s="18"/>
      <c r="H243" s="18"/>
      <c r="I243" s="18"/>
      <c r="J243" s="18"/>
      <c r="K243" s="94" t="str">
        <f t="shared" si="51"/>
        <v/>
      </c>
      <c r="L243" s="19"/>
      <c r="M243" s="18"/>
      <c r="N243" s="18"/>
      <c r="O243" s="94" t="str">
        <f t="shared" si="52"/>
        <v/>
      </c>
      <c r="P243" s="92">
        <f>A243+1</f>
        <v>231</v>
      </c>
      <c r="Q243" s="92">
        <f t="shared" si="57"/>
        <v>115</v>
      </c>
      <c r="R243" s="92">
        <f t="shared" si="58"/>
        <v>460</v>
      </c>
      <c r="S243" s="92">
        <f t="shared" si="55"/>
        <v>461</v>
      </c>
    </row>
    <row r="244" spans="1:19" s="20" customFormat="1" ht="15">
      <c r="A244" s="20">
        <f t="shared" si="56"/>
        <v>231</v>
      </c>
      <c r="F244" s="129"/>
      <c r="G244" s="21"/>
      <c r="H244" s="21"/>
      <c r="I244" s="21"/>
      <c r="J244" s="21"/>
      <c r="K244" s="94" t="str">
        <f t="shared" si="51"/>
        <v/>
      </c>
      <c r="L244" s="22"/>
      <c r="M244" s="97" t="str">
        <f>IF(ISBLANK(M243),"",M243)</f>
        <v/>
      </c>
      <c r="N244" s="21" t="str">
        <f>IF(ISBLANK(N243),"",N243)</f>
        <v/>
      </c>
      <c r="O244" s="94" t="str">
        <f t="shared" si="52"/>
        <v/>
      </c>
      <c r="P244" s="93">
        <f>A244-1</f>
        <v>230</v>
      </c>
      <c r="Q244" s="93">
        <f t="shared" si="57"/>
        <v>115</v>
      </c>
      <c r="R244" s="93">
        <f t="shared" si="58"/>
        <v>462</v>
      </c>
      <c r="S244" s="93">
        <f t="shared" si="55"/>
        <v>463</v>
      </c>
    </row>
    <row r="245" spans="1:19" s="20" customFormat="1" ht="15">
      <c r="A245" s="20">
        <f t="shared" si="56"/>
        <v>232</v>
      </c>
      <c r="D245" s="17"/>
      <c r="E245" s="17"/>
      <c r="F245" s="128"/>
      <c r="G245" s="18"/>
      <c r="H245" s="18"/>
      <c r="I245" s="18"/>
      <c r="J245" s="18"/>
      <c r="K245" s="94" t="str">
        <f t="shared" si="51"/>
        <v/>
      </c>
      <c r="L245" s="19"/>
      <c r="M245" s="18"/>
      <c r="N245" s="18"/>
      <c r="O245" s="94" t="str">
        <f t="shared" si="52"/>
        <v/>
      </c>
      <c r="P245" s="92">
        <f>A245+1</f>
        <v>233</v>
      </c>
      <c r="Q245" s="92">
        <f t="shared" si="57"/>
        <v>116</v>
      </c>
      <c r="R245" s="92">
        <f t="shared" si="58"/>
        <v>464</v>
      </c>
      <c r="S245" s="92">
        <f t="shared" si="55"/>
        <v>465</v>
      </c>
    </row>
    <row r="246" spans="1:19" s="20" customFormat="1" ht="15">
      <c r="A246" s="20">
        <f t="shared" si="56"/>
        <v>233</v>
      </c>
      <c r="F246" s="129"/>
      <c r="G246" s="21"/>
      <c r="H246" s="21"/>
      <c r="I246" s="21"/>
      <c r="J246" s="18"/>
      <c r="K246" s="94" t="str">
        <f t="shared" si="51"/>
        <v/>
      </c>
      <c r="L246" s="22"/>
      <c r="M246" s="97" t="str">
        <f>IF(ISBLANK(M245),"",M245)</f>
        <v/>
      </c>
      <c r="N246" s="21" t="str">
        <f>IF(ISBLANK(N245),"",N245)</f>
        <v/>
      </c>
      <c r="O246" s="94" t="str">
        <f t="shared" si="52"/>
        <v/>
      </c>
      <c r="P246" s="93">
        <f>A246-1</f>
        <v>232</v>
      </c>
      <c r="Q246" s="93">
        <f t="shared" si="57"/>
        <v>116</v>
      </c>
      <c r="R246" s="93">
        <f t="shared" si="58"/>
        <v>466</v>
      </c>
      <c r="S246" s="93">
        <f t="shared" si="55"/>
        <v>467</v>
      </c>
    </row>
    <row r="247" spans="1:19" s="20" customFormat="1" ht="15">
      <c r="A247" s="20">
        <f t="shared" si="56"/>
        <v>234</v>
      </c>
      <c r="D247" s="17"/>
      <c r="E247" s="17"/>
      <c r="F247" s="128"/>
      <c r="G247" s="18"/>
      <c r="H247" s="18"/>
      <c r="I247" s="18"/>
      <c r="J247" s="18"/>
      <c r="K247" s="94" t="str">
        <f t="shared" si="51"/>
        <v/>
      </c>
      <c r="L247" s="19"/>
      <c r="M247" s="18"/>
      <c r="N247" s="18"/>
      <c r="O247" s="94" t="str">
        <f t="shared" si="52"/>
        <v/>
      </c>
      <c r="P247" s="92">
        <f>A247+1</f>
        <v>235</v>
      </c>
      <c r="Q247" s="92">
        <f t="shared" si="57"/>
        <v>117</v>
      </c>
      <c r="R247" s="92">
        <f t="shared" si="58"/>
        <v>468</v>
      </c>
      <c r="S247" s="92">
        <f t="shared" si="55"/>
        <v>469</v>
      </c>
    </row>
    <row r="248" spans="1:19" s="20" customFormat="1" ht="15">
      <c r="A248" s="20">
        <f t="shared" si="56"/>
        <v>235</v>
      </c>
      <c r="F248" s="129"/>
      <c r="G248" s="21"/>
      <c r="H248" s="21"/>
      <c r="I248" s="21"/>
      <c r="J248" s="18"/>
      <c r="K248" s="94" t="str">
        <f t="shared" si="51"/>
        <v/>
      </c>
      <c r="L248" s="22"/>
      <c r="M248" s="97" t="str">
        <f>IF(ISBLANK(M247),"",M247)</f>
        <v/>
      </c>
      <c r="N248" s="21" t="str">
        <f>IF(ISBLANK(N247),"",N247)</f>
        <v/>
      </c>
      <c r="O248" s="94" t="str">
        <f t="shared" si="52"/>
        <v/>
      </c>
      <c r="P248" s="93">
        <f>A248-1</f>
        <v>234</v>
      </c>
      <c r="Q248" s="93">
        <f t="shared" si="57"/>
        <v>117</v>
      </c>
      <c r="R248" s="93">
        <f t="shared" si="58"/>
        <v>470</v>
      </c>
      <c r="S248" s="93">
        <f t="shared" si="55"/>
        <v>471</v>
      </c>
    </row>
    <row r="249" spans="1:19" s="20" customFormat="1" ht="15">
      <c r="A249" s="20">
        <f t="shared" si="56"/>
        <v>236</v>
      </c>
      <c r="D249" s="17"/>
      <c r="E249" s="17"/>
      <c r="F249" s="128"/>
      <c r="G249" s="18"/>
      <c r="H249" s="18"/>
      <c r="I249" s="18"/>
      <c r="J249" s="18"/>
      <c r="K249" s="94" t="str">
        <f t="shared" si="51"/>
        <v/>
      </c>
      <c r="L249" s="19"/>
      <c r="M249" s="18"/>
      <c r="N249" s="18"/>
      <c r="O249" s="94" t="str">
        <f t="shared" si="52"/>
        <v/>
      </c>
      <c r="P249" s="92">
        <f>A249+1</f>
        <v>237</v>
      </c>
      <c r="Q249" s="92">
        <f t="shared" si="57"/>
        <v>118</v>
      </c>
      <c r="R249" s="92">
        <f t="shared" si="58"/>
        <v>472</v>
      </c>
      <c r="S249" s="92">
        <f t="shared" si="55"/>
        <v>473</v>
      </c>
    </row>
    <row r="250" spans="1:19" s="20" customFormat="1" ht="15">
      <c r="A250" s="20">
        <f t="shared" si="56"/>
        <v>237</v>
      </c>
      <c r="F250" s="129"/>
      <c r="G250" s="21"/>
      <c r="H250" s="21"/>
      <c r="I250" s="21"/>
      <c r="J250" s="18"/>
      <c r="K250" s="94" t="str">
        <f t="shared" si="51"/>
        <v/>
      </c>
      <c r="L250" s="22"/>
      <c r="M250" s="97" t="str">
        <f>IF(ISBLANK(M249),"",M249)</f>
        <v/>
      </c>
      <c r="N250" s="21" t="str">
        <f>IF(ISBLANK(N249),"",N249)</f>
        <v/>
      </c>
      <c r="O250" s="94" t="str">
        <f t="shared" si="52"/>
        <v/>
      </c>
      <c r="P250" s="93">
        <f>A250-1</f>
        <v>236</v>
      </c>
      <c r="Q250" s="93">
        <f t="shared" si="57"/>
        <v>118</v>
      </c>
      <c r="R250" s="93">
        <f t="shared" si="58"/>
        <v>474</v>
      </c>
      <c r="S250" s="93">
        <f t="shared" si="55"/>
        <v>475</v>
      </c>
    </row>
    <row r="251" spans="1:19" s="20" customFormat="1" ht="15">
      <c r="A251" s="20">
        <f t="shared" si="56"/>
        <v>238</v>
      </c>
      <c r="D251" s="17"/>
      <c r="E251" s="17"/>
      <c r="F251" s="128"/>
      <c r="G251" s="18"/>
      <c r="H251" s="18"/>
      <c r="I251" s="18"/>
      <c r="J251" s="18"/>
      <c r="K251" s="94" t="str">
        <f t="shared" si="51"/>
        <v/>
      </c>
      <c r="L251" s="19"/>
      <c r="M251" s="18"/>
      <c r="N251" s="18"/>
      <c r="O251" s="94" t="str">
        <f t="shared" si="52"/>
        <v/>
      </c>
      <c r="P251" s="92">
        <f>A251+1</f>
        <v>239</v>
      </c>
      <c r="Q251" s="92">
        <f t="shared" si="57"/>
        <v>119</v>
      </c>
      <c r="R251" s="92">
        <f t="shared" si="58"/>
        <v>476</v>
      </c>
      <c r="S251" s="92">
        <f t="shared" si="55"/>
        <v>477</v>
      </c>
    </row>
    <row r="252" spans="1:19" s="20" customFormat="1" ht="15">
      <c r="A252" s="20">
        <f t="shared" si="56"/>
        <v>239</v>
      </c>
      <c r="F252" s="129"/>
      <c r="G252" s="21"/>
      <c r="H252" s="21"/>
      <c r="I252" s="21"/>
      <c r="J252" s="18"/>
      <c r="K252" s="94" t="str">
        <f t="shared" si="51"/>
        <v/>
      </c>
      <c r="L252" s="22"/>
      <c r="M252" s="97" t="str">
        <f>IF(ISBLANK(M251),"",M251)</f>
        <v/>
      </c>
      <c r="N252" s="21" t="str">
        <f>IF(ISBLANK(N251),"",N251)</f>
        <v/>
      </c>
      <c r="O252" s="94" t="str">
        <f t="shared" si="52"/>
        <v/>
      </c>
      <c r="P252" s="93">
        <f>A252-1</f>
        <v>238</v>
      </c>
      <c r="Q252" s="93">
        <f t="shared" si="57"/>
        <v>119</v>
      </c>
      <c r="R252" s="93">
        <f t="shared" si="58"/>
        <v>478</v>
      </c>
      <c r="S252" s="93">
        <f t="shared" si="55"/>
        <v>479</v>
      </c>
    </row>
    <row r="253" spans="1:19" s="20" customFormat="1" ht="15">
      <c r="A253" s="20">
        <f t="shared" si="56"/>
        <v>240</v>
      </c>
      <c r="D253" s="17"/>
      <c r="E253" s="17"/>
      <c r="F253" s="128"/>
      <c r="G253" s="18"/>
      <c r="H253" s="18"/>
      <c r="I253" s="18"/>
      <c r="J253" s="18"/>
      <c r="K253" s="94" t="str">
        <f t="shared" si="51"/>
        <v/>
      </c>
      <c r="L253" s="19"/>
      <c r="M253" s="18"/>
      <c r="N253" s="18"/>
      <c r="O253" s="94" t="str">
        <f t="shared" si="52"/>
        <v/>
      </c>
      <c r="P253" s="92">
        <f>A253+1</f>
        <v>241</v>
      </c>
      <c r="Q253" s="92">
        <f t="shared" si="57"/>
        <v>120</v>
      </c>
      <c r="R253" s="92">
        <f t="shared" si="58"/>
        <v>480</v>
      </c>
      <c r="S253" s="92">
        <f t="shared" si="55"/>
        <v>481</v>
      </c>
    </row>
    <row r="254" spans="1:19" s="20" customFormat="1" ht="15">
      <c r="A254" s="20">
        <f t="shared" si="56"/>
        <v>241</v>
      </c>
      <c r="F254" s="129"/>
      <c r="G254" s="21"/>
      <c r="H254" s="21"/>
      <c r="I254" s="21"/>
      <c r="J254" s="18"/>
      <c r="K254" s="94" t="str">
        <f t="shared" si="51"/>
        <v/>
      </c>
      <c r="L254" s="22"/>
      <c r="M254" s="97" t="str">
        <f>IF(ISBLANK(M253),"",M253)</f>
        <v/>
      </c>
      <c r="N254" s="21" t="str">
        <f>IF(ISBLANK(N253),"",N253)</f>
        <v/>
      </c>
      <c r="O254" s="94" t="str">
        <f t="shared" si="52"/>
        <v/>
      </c>
      <c r="P254" s="93">
        <f>A254-1</f>
        <v>240</v>
      </c>
      <c r="Q254" s="93">
        <f t="shared" si="57"/>
        <v>120</v>
      </c>
      <c r="R254" s="93">
        <f t="shared" si="58"/>
        <v>482</v>
      </c>
      <c r="S254" s="93">
        <f t="shared" si="55"/>
        <v>483</v>
      </c>
    </row>
    <row r="255" spans="1:19" s="20" customFormat="1" ht="15">
      <c r="A255" s="20">
        <f t="shared" si="56"/>
        <v>242</v>
      </c>
      <c r="D255" s="17"/>
      <c r="E255" s="17"/>
      <c r="F255" s="128"/>
      <c r="G255" s="18"/>
      <c r="H255" s="18"/>
      <c r="I255" s="18"/>
      <c r="J255" s="18"/>
      <c r="K255" s="94" t="str">
        <f t="shared" si="51"/>
        <v/>
      </c>
      <c r="L255" s="19"/>
      <c r="M255" s="18"/>
      <c r="N255" s="18"/>
      <c r="O255" s="94" t="str">
        <f t="shared" si="52"/>
        <v/>
      </c>
      <c r="P255" s="92">
        <f>A255+1</f>
        <v>243</v>
      </c>
      <c r="Q255" s="92">
        <f t="shared" si="57"/>
        <v>121</v>
      </c>
      <c r="R255" s="92">
        <f t="shared" si="58"/>
        <v>484</v>
      </c>
      <c r="S255" s="92">
        <f t="shared" si="55"/>
        <v>485</v>
      </c>
    </row>
    <row r="256" spans="1:19" s="20" customFormat="1" ht="15">
      <c r="A256" s="20">
        <f t="shared" si="56"/>
        <v>243</v>
      </c>
      <c r="F256" s="129"/>
      <c r="G256" s="21"/>
      <c r="H256" s="21"/>
      <c r="I256" s="21"/>
      <c r="J256" s="18"/>
      <c r="K256" s="94" t="str">
        <f t="shared" si="51"/>
        <v/>
      </c>
      <c r="L256" s="22"/>
      <c r="M256" s="97" t="str">
        <f>IF(ISBLANK(M255),"",M255)</f>
        <v/>
      </c>
      <c r="N256" s="21" t="str">
        <f>IF(ISBLANK(N255),"",N255)</f>
        <v/>
      </c>
      <c r="O256" s="94" t="str">
        <f t="shared" si="52"/>
        <v/>
      </c>
      <c r="P256" s="93">
        <f>A256-1</f>
        <v>242</v>
      </c>
      <c r="Q256" s="93">
        <f t="shared" si="57"/>
        <v>121</v>
      </c>
      <c r="R256" s="93">
        <f t="shared" si="58"/>
        <v>486</v>
      </c>
      <c r="S256" s="93">
        <f t="shared" si="55"/>
        <v>487</v>
      </c>
    </row>
    <row r="257" spans="1:19" s="20" customFormat="1" ht="15">
      <c r="A257" s="20">
        <f t="shared" si="56"/>
        <v>244</v>
      </c>
      <c r="D257" s="17"/>
      <c r="E257" s="17"/>
      <c r="F257" s="128"/>
      <c r="G257" s="18"/>
      <c r="H257" s="18"/>
      <c r="I257" s="18"/>
      <c r="J257" s="18"/>
      <c r="K257" s="94" t="str">
        <f t="shared" si="51"/>
        <v/>
      </c>
      <c r="L257" s="19"/>
      <c r="M257" s="18"/>
      <c r="N257" s="18"/>
      <c r="O257" s="94" t="str">
        <f t="shared" si="52"/>
        <v/>
      </c>
      <c r="P257" s="92">
        <f>A257+1</f>
        <v>245</v>
      </c>
      <c r="Q257" s="92">
        <f t="shared" si="57"/>
        <v>122</v>
      </c>
      <c r="R257" s="92">
        <f t="shared" si="58"/>
        <v>488</v>
      </c>
      <c r="S257" s="92">
        <f t="shared" si="55"/>
        <v>489</v>
      </c>
    </row>
    <row r="258" spans="1:19" s="20" customFormat="1" ht="15">
      <c r="A258" s="20">
        <f t="shared" si="56"/>
        <v>245</v>
      </c>
      <c r="F258" s="129"/>
      <c r="G258" s="21"/>
      <c r="H258" s="21"/>
      <c r="I258" s="21"/>
      <c r="J258" s="18"/>
      <c r="K258" s="94" t="str">
        <f t="shared" si="51"/>
        <v/>
      </c>
      <c r="L258" s="22"/>
      <c r="M258" s="97" t="str">
        <f>IF(ISBLANK(M257),"",M257)</f>
        <v/>
      </c>
      <c r="N258" s="21" t="str">
        <f>IF(ISBLANK(N257),"",N257)</f>
        <v/>
      </c>
      <c r="O258" s="94" t="str">
        <f t="shared" si="52"/>
        <v/>
      </c>
      <c r="P258" s="93">
        <f>A258-1</f>
        <v>244</v>
      </c>
      <c r="Q258" s="93">
        <f t="shared" si="57"/>
        <v>122</v>
      </c>
      <c r="R258" s="93">
        <f t="shared" si="58"/>
        <v>490</v>
      </c>
      <c r="S258" s="93">
        <f t="shared" si="55"/>
        <v>491</v>
      </c>
    </row>
    <row r="259" spans="1:19" s="20" customFormat="1" ht="15">
      <c r="A259" s="20">
        <f t="shared" si="56"/>
        <v>246</v>
      </c>
      <c r="D259" s="17"/>
      <c r="E259" s="17"/>
      <c r="F259" s="128"/>
      <c r="G259" s="18"/>
      <c r="H259" s="18"/>
      <c r="I259" s="18"/>
      <c r="J259" s="18"/>
      <c r="K259" s="94" t="str">
        <f t="shared" si="51"/>
        <v/>
      </c>
      <c r="L259" s="19"/>
      <c r="M259" s="18"/>
      <c r="N259" s="18"/>
      <c r="O259" s="94" t="str">
        <f t="shared" si="52"/>
        <v/>
      </c>
      <c r="P259" s="92">
        <f>A259+1</f>
        <v>247</v>
      </c>
      <c r="Q259" s="92">
        <f t="shared" si="57"/>
        <v>123</v>
      </c>
      <c r="R259" s="92">
        <f t="shared" si="58"/>
        <v>492</v>
      </c>
      <c r="S259" s="92">
        <f t="shared" si="55"/>
        <v>493</v>
      </c>
    </row>
    <row r="260" spans="1:19" s="20" customFormat="1" ht="15">
      <c r="A260" s="20">
        <f t="shared" si="56"/>
        <v>247</v>
      </c>
      <c r="F260" s="129"/>
      <c r="G260" s="21"/>
      <c r="H260" s="21"/>
      <c r="I260" s="21"/>
      <c r="J260" s="18"/>
      <c r="K260" s="94" t="str">
        <f t="shared" si="51"/>
        <v/>
      </c>
      <c r="L260" s="22"/>
      <c r="M260" s="97" t="str">
        <f>IF(ISBLANK(M259),"",M259)</f>
        <v/>
      </c>
      <c r="N260" s="21" t="str">
        <f>IF(ISBLANK(N259),"",N259)</f>
        <v/>
      </c>
      <c r="O260" s="94" t="str">
        <f t="shared" si="52"/>
        <v/>
      </c>
      <c r="P260" s="93">
        <f>A260-1</f>
        <v>246</v>
      </c>
      <c r="Q260" s="93">
        <f t="shared" si="57"/>
        <v>123</v>
      </c>
      <c r="R260" s="93">
        <f t="shared" si="58"/>
        <v>494</v>
      </c>
      <c r="S260" s="93">
        <f t="shared" si="55"/>
        <v>495</v>
      </c>
    </row>
    <row r="261" spans="1:19" s="20" customFormat="1" ht="15">
      <c r="A261" s="20">
        <f t="shared" si="56"/>
        <v>248</v>
      </c>
      <c r="D261" s="17"/>
      <c r="E261" s="17"/>
      <c r="F261" s="128"/>
      <c r="G261" s="18"/>
      <c r="H261" s="18"/>
      <c r="I261" s="18"/>
      <c r="J261" s="18"/>
      <c r="K261" s="94" t="str">
        <f t="shared" si="51"/>
        <v/>
      </c>
      <c r="L261" s="19"/>
      <c r="M261" s="18"/>
      <c r="N261" s="18"/>
      <c r="O261" s="94" t="str">
        <f t="shared" si="52"/>
        <v/>
      </c>
      <c r="P261" s="92">
        <f>A261+1</f>
        <v>249</v>
      </c>
      <c r="Q261" s="92">
        <f t="shared" si="57"/>
        <v>124</v>
      </c>
      <c r="R261" s="92">
        <f t="shared" si="58"/>
        <v>496</v>
      </c>
      <c r="S261" s="92">
        <f t="shared" si="55"/>
        <v>497</v>
      </c>
    </row>
    <row r="262" spans="1:19" s="20" customFormat="1" ht="15">
      <c r="A262" s="20">
        <f t="shared" si="56"/>
        <v>249</v>
      </c>
      <c r="F262" s="129"/>
      <c r="G262" s="21"/>
      <c r="H262" s="21"/>
      <c r="I262" s="21"/>
      <c r="J262" s="18"/>
      <c r="K262" s="94" t="str">
        <f t="shared" si="51"/>
        <v/>
      </c>
      <c r="L262" s="22"/>
      <c r="M262" s="97" t="str">
        <f>IF(ISBLANK(M261),"",M261)</f>
        <v/>
      </c>
      <c r="N262" s="21" t="str">
        <f>IF(ISBLANK(N261),"",N261)</f>
        <v/>
      </c>
      <c r="O262" s="94" t="str">
        <f t="shared" si="52"/>
        <v/>
      </c>
      <c r="P262" s="93">
        <f>A262-1</f>
        <v>248</v>
      </c>
      <c r="Q262" s="93">
        <f t="shared" si="57"/>
        <v>124</v>
      </c>
      <c r="R262" s="93">
        <f t="shared" si="58"/>
        <v>498</v>
      </c>
      <c r="S262" s="93">
        <f t="shared" si="55"/>
        <v>499</v>
      </c>
    </row>
    <row r="263" spans="1:19" s="20" customFormat="1" ht="15">
      <c r="A263" s="20">
        <f t="shared" si="56"/>
        <v>250</v>
      </c>
      <c r="D263" s="17"/>
      <c r="E263" s="17"/>
      <c r="F263" s="128"/>
      <c r="G263" s="18"/>
      <c r="H263" s="18"/>
      <c r="I263" s="18"/>
      <c r="J263" s="18"/>
      <c r="K263" s="94" t="str">
        <f t="shared" si="51"/>
        <v/>
      </c>
      <c r="L263" s="19"/>
      <c r="M263" s="18"/>
      <c r="N263" s="18"/>
      <c r="O263" s="94" t="str">
        <f t="shared" si="52"/>
        <v/>
      </c>
      <c r="P263" s="92">
        <f>A263+1</f>
        <v>251</v>
      </c>
      <c r="Q263" s="92">
        <f t="shared" si="57"/>
        <v>125</v>
      </c>
      <c r="R263" s="92">
        <f t="shared" si="58"/>
        <v>500</v>
      </c>
      <c r="S263" s="92">
        <f t="shared" si="55"/>
        <v>501</v>
      </c>
    </row>
    <row r="264" spans="1:19" s="20" customFormat="1" ht="15">
      <c r="A264" s="20">
        <f t="shared" si="56"/>
        <v>251</v>
      </c>
      <c r="F264" s="129"/>
      <c r="G264" s="21"/>
      <c r="H264" s="21"/>
      <c r="I264" s="21"/>
      <c r="J264" s="18"/>
      <c r="K264" s="94" t="str">
        <f t="shared" si="51"/>
        <v/>
      </c>
      <c r="L264" s="22"/>
      <c r="M264" s="97" t="str">
        <f>IF(ISBLANK(M263),"",M263)</f>
        <v/>
      </c>
      <c r="N264" s="21" t="str">
        <f>IF(ISBLANK(N263),"",N263)</f>
        <v/>
      </c>
      <c r="O264" s="94" t="str">
        <f t="shared" si="52"/>
        <v/>
      </c>
      <c r="P264" s="93">
        <f>A264-1</f>
        <v>250</v>
      </c>
      <c r="Q264" s="93">
        <f t="shared" si="57"/>
        <v>125</v>
      </c>
      <c r="R264" s="93">
        <f t="shared" si="58"/>
        <v>502</v>
      </c>
      <c r="S264" s="93">
        <f t="shared" si="55"/>
        <v>503</v>
      </c>
    </row>
    <row r="265" spans="1:19" s="20" customFormat="1" ht="15">
      <c r="A265" s="20">
        <f t="shared" si="56"/>
        <v>252</v>
      </c>
      <c r="D265" s="17"/>
      <c r="E265" s="17"/>
      <c r="F265" s="128"/>
      <c r="G265" s="18"/>
      <c r="H265" s="18"/>
      <c r="I265" s="18"/>
      <c r="J265" s="18"/>
      <c r="K265" s="94" t="str">
        <f t="shared" si="51"/>
        <v/>
      </c>
      <c r="L265" s="19"/>
      <c r="M265" s="18"/>
      <c r="N265" s="18"/>
      <c r="O265" s="94" t="str">
        <f t="shared" si="52"/>
        <v/>
      </c>
      <c r="P265" s="92">
        <f>A265+1</f>
        <v>253</v>
      </c>
      <c r="Q265" s="92">
        <f t="shared" si="57"/>
        <v>126</v>
      </c>
      <c r="R265" s="92">
        <f t="shared" si="58"/>
        <v>504</v>
      </c>
      <c r="S265" s="92">
        <f t="shared" si="55"/>
        <v>505</v>
      </c>
    </row>
    <row r="266" spans="1:19" s="20" customFormat="1" ht="15">
      <c r="A266" s="20">
        <f t="shared" si="56"/>
        <v>253</v>
      </c>
      <c r="F266" s="129"/>
      <c r="G266" s="21"/>
      <c r="H266" s="21"/>
      <c r="I266" s="21"/>
      <c r="J266" s="18"/>
      <c r="K266" s="94" t="str">
        <f t="shared" si="51"/>
        <v/>
      </c>
      <c r="L266" s="22"/>
      <c r="M266" s="97" t="str">
        <f>IF(ISBLANK(M265),"",M265)</f>
        <v/>
      </c>
      <c r="N266" s="21" t="str">
        <f>IF(ISBLANK(N265),"",N265)</f>
        <v/>
      </c>
      <c r="O266" s="94" t="str">
        <f t="shared" si="52"/>
        <v/>
      </c>
      <c r="P266" s="93">
        <f>A266-1</f>
        <v>252</v>
      </c>
      <c r="Q266" s="93">
        <f t="shared" si="57"/>
        <v>126</v>
      </c>
      <c r="R266" s="93">
        <f t="shared" si="58"/>
        <v>506</v>
      </c>
      <c r="S266" s="93">
        <f t="shared" si="55"/>
        <v>507</v>
      </c>
    </row>
    <row r="267" spans="1:19" s="20" customFormat="1" ht="15">
      <c r="A267" s="20">
        <f t="shared" si="56"/>
        <v>254</v>
      </c>
      <c r="D267" s="17"/>
      <c r="E267" s="17"/>
      <c r="F267" s="128"/>
      <c r="G267" s="18"/>
      <c r="H267" s="18"/>
      <c r="I267" s="18"/>
      <c r="J267" s="18"/>
      <c r="K267" s="94" t="str">
        <f t="shared" si="51"/>
        <v/>
      </c>
      <c r="L267" s="19"/>
      <c r="M267" s="18"/>
      <c r="N267" s="18"/>
      <c r="O267" s="94" t="str">
        <f t="shared" si="52"/>
        <v/>
      </c>
      <c r="P267" s="92">
        <f>A267+1</f>
        <v>255</v>
      </c>
      <c r="Q267" s="92">
        <f t="shared" si="57"/>
        <v>127</v>
      </c>
      <c r="R267" s="92">
        <f t="shared" si="58"/>
        <v>508</v>
      </c>
      <c r="S267" s="92">
        <f t="shared" si="55"/>
        <v>509</v>
      </c>
    </row>
    <row r="268" spans="1:19" s="31" customFormat="1" ht="15">
      <c r="A268" s="31">
        <f t="shared" si="56"/>
        <v>255</v>
      </c>
      <c r="F268" s="130"/>
      <c r="G268" s="32"/>
      <c r="H268" s="32"/>
      <c r="I268" s="32"/>
      <c r="J268" s="32"/>
      <c r="K268" s="100" t="str">
        <f t="shared" si="51"/>
        <v/>
      </c>
      <c r="L268" s="101"/>
      <c r="M268" s="100" t="str">
        <f>IF(ISBLANK(M267),"",M267)</f>
        <v/>
      </c>
      <c r="N268" s="32" t="str">
        <f>IF(ISBLANK(N267),"",N267)</f>
        <v/>
      </c>
      <c r="O268" s="100" t="str">
        <f t="shared" si="52"/>
        <v/>
      </c>
      <c r="P268" s="102">
        <f>A268-1</f>
        <v>254</v>
      </c>
      <c r="Q268" s="102">
        <f t="shared" si="57"/>
        <v>127</v>
      </c>
      <c r="R268" s="102">
        <f t="shared" si="58"/>
        <v>510</v>
      </c>
      <c r="S268" s="102">
        <f t="shared" si="55"/>
        <v>511</v>
      </c>
    </row>
  </sheetData>
  <conditionalFormatting sqref="O9:O10 O43:O74 O26:O41 O17:O24 O12:O15">
    <cfRule type="cellIs" priority="108" dxfId="1" operator="lessThan">
      <formula>15</formula>
    </cfRule>
  </conditionalFormatting>
  <conditionalFormatting sqref="O76:O77">
    <cfRule type="cellIs" priority="107" dxfId="1" operator="lessThan">
      <formula>15</formula>
    </cfRule>
  </conditionalFormatting>
  <conditionalFormatting sqref="O78:O79">
    <cfRule type="cellIs" priority="102" dxfId="1" operator="lessThan">
      <formula>15</formula>
    </cfRule>
  </conditionalFormatting>
  <conditionalFormatting sqref="O80:O81">
    <cfRule type="cellIs" priority="101" dxfId="1" operator="lessThan">
      <formula>15</formula>
    </cfRule>
  </conditionalFormatting>
  <conditionalFormatting sqref="O82:O83">
    <cfRule type="cellIs" priority="100" dxfId="1" operator="lessThan">
      <formula>15</formula>
    </cfRule>
  </conditionalFormatting>
  <conditionalFormatting sqref="O84:O85">
    <cfRule type="cellIs" priority="99" dxfId="1" operator="lessThan">
      <formula>15</formula>
    </cfRule>
  </conditionalFormatting>
  <conditionalFormatting sqref="O86:O87">
    <cfRule type="cellIs" priority="98" dxfId="1" operator="lessThan">
      <formula>15</formula>
    </cfRule>
  </conditionalFormatting>
  <conditionalFormatting sqref="O88:O89">
    <cfRule type="cellIs" priority="97" dxfId="1" operator="lessThan">
      <formula>15</formula>
    </cfRule>
  </conditionalFormatting>
  <conditionalFormatting sqref="O90:O91">
    <cfRule type="cellIs" priority="96" dxfId="1" operator="lessThan">
      <formula>15</formula>
    </cfRule>
  </conditionalFormatting>
  <conditionalFormatting sqref="O92:O93">
    <cfRule type="cellIs" priority="95" dxfId="1" operator="lessThan">
      <formula>15</formula>
    </cfRule>
  </conditionalFormatting>
  <conditionalFormatting sqref="O94:O95">
    <cfRule type="cellIs" priority="94" dxfId="1" operator="lessThan">
      <formula>15</formula>
    </cfRule>
  </conditionalFormatting>
  <conditionalFormatting sqref="O96:O97">
    <cfRule type="cellIs" priority="93" dxfId="1" operator="lessThan">
      <formula>15</formula>
    </cfRule>
  </conditionalFormatting>
  <conditionalFormatting sqref="O98:O99">
    <cfRule type="cellIs" priority="92" dxfId="1" operator="lessThan">
      <formula>15</formula>
    </cfRule>
  </conditionalFormatting>
  <conditionalFormatting sqref="O100:O101">
    <cfRule type="cellIs" priority="91" dxfId="1" operator="lessThan">
      <formula>15</formula>
    </cfRule>
  </conditionalFormatting>
  <conditionalFormatting sqref="O102:O103">
    <cfRule type="cellIs" priority="90" dxfId="1" operator="lessThan">
      <formula>15</formula>
    </cfRule>
  </conditionalFormatting>
  <conditionalFormatting sqref="O104:O105">
    <cfRule type="cellIs" priority="89" dxfId="1" operator="lessThan">
      <formula>15</formula>
    </cfRule>
  </conditionalFormatting>
  <conditionalFormatting sqref="O106:O107">
    <cfRule type="cellIs" priority="88" dxfId="1" operator="lessThan">
      <formula>15</formula>
    </cfRule>
  </conditionalFormatting>
  <conditionalFormatting sqref="O108:O109">
    <cfRule type="cellIs" priority="87" dxfId="1" operator="lessThan">
      <formula>15</formula>
    </cfRule>
  </conditionalFormatting>
  <conditionalFormatting sqref="O110:O111">
    <cfRule type="cellIs" priority="86" dxfId="1" operator="lessThan">
      <formula>15</formula>
    </cfRule>
  </conditionalFormatting>
  <conditionalFormatting sqref="O112:O113">
    <cfRule type="cellIs" priority="85" dxfId="1" operator="lessThan">
      <formula>15</formula>
    </cfRule>
  </conditionalFormatting>
  <conditionalFormatting sqref="O114:O115">
    <cfRule type="cellIs" priority="84" dxfId="1" operator="lessThan">
      <formula>15</formula>
    </cfRule>
  </conditionalFormatting>
  <conditionalFormatting sqref="O116:O117">
    <cfRule type="cellIs" priority="83" dxfId="1" operator="lessThan">
      <formula>15</formula>
    </cfRule>
  </conditionalFormatting>
  <conditionalFormatting sqref="O118:O119">
    <cfRule type="cellIs" priority="82" dxfId="1" operator="lessThan">
      <formula>15</formula>
    </cfRule>
  </conditionalFormatting>
  <conditionalFormatting sqref="O120:O121">
    <cfRule type="cellIs" priority="81" dxfId="1" operator="lessThan">
      <formula>15</formula>
    </cfRule>
  </conditionalFormatting>
  <conditionalFormatting sqref="O122:O123">
    <cfRule type="cellIs" priority="77" dxfId="1" operator="lessThan">
      <formula>15</formula>
    </cfRule>
  </conditionalFormatting>
  <conditionalFormatting sqref="O124:O125">
    <cfRule type="cellIs" priority="76" dxfId="1" operator="lessThan">
      <formula>15</formula>
    </cfRule>
  </conditionalFormatting>
  <conditionalFormatting sqref="O126:O127">
    <cfRule type="cellIs" priority="75" dxfId="1" operator="lessThan">
      <formula>15</formula>
    </cfRule>
  </conditionalFormatting>
  <conditionalFormatting sqref="O128:O129">
    <cfRule type="cellIs" priority="74" dxfId="1" operator="lessThan">
      <formula>15</formula>
    </cfRule>
  </conditionalFormatting>
  <conditionalFormatting sqref="O130:O131">
    <cfRule type="cellIs" priority="73" dxfId="1" operator="lessThan">
      <formula>15</formula>
    </cfRule>
  </conditionalFormatting>
  <conditionalFormatting sqref="O132:O133">
    <cfRule type="cellIs" priority="72" dxfId="1" operator="lessThan">
      <formula>15</formula>
    </cfRule>
  </conditionalFormatting>
  <conditionalFormatting sqref="O134:O135">
    <cfRule type="cellIs" priority="71" dxfId="1" operator="lessThan">
      <formula>15</formula>
    </cfRule>
  </conditionalFormatting>
  <conditionalFormatting sqref="O136:O137">
    <cfRule type="cellIs" priority="70" dxfId="1" operator="lessThan">
      <formula>15</formula>
    </cfRule>
  </conditionalFormatting>
  <conditionalFormatting sqref="O138:O139">
    <cfRule type="cellIs" priority="69" dxfId="1" operator="lessThan">
      <formula>15</formula>
    </cfRule>
  </conditionalFormatting>
  <conditionalFormatting sqref="O141:O142">
    <cfRule type="cellIs" priority="68" dxfId="1" operator="lessThan">
      <formula>15</formula>
    </cfRule>
  </conditionalFormatting>
  <conditionalFormatting sqref="O143:O144">
    <cfRule type="cellIs" priority="67" dxfId="1" operator="lessThan">
      <formula>15</formula>
    </cfRule>
  </conditionalFormatting>
  <conditionalFormatting sqref="O145:O146">
    <cfRule type="cellIs" priority="66" dxfId="1" operator="lessThan">
      <formula>15</formula>
    </cfRule>
  </conditionalFormatting>
  <conditionalFormatting sqref="O147:O148">
    <cfRule type="cellIs" priority="65" dxfId="1" operator="lessThan">
      <formula>15</formula>
    </cfRule>
  </conditionalFormatting>
  <conditionalFormatting sqref="O149:O150">
    <cfRule type="cellIs" priority="64" dxfId="1" operator="lessThan">
      <formula>15</formula>
    </cfRule>
  </conditionalFormatting>
  <conditionalFormatting sqref="O151:O152">
    <cfRule type="cellIs" priority="63" dxfId="1" operator="lessThan">
      <formula>15</formula>
    </cfRule>
  </conditionalFormatting>
  <conditionalFormatting sqref="O153:O154">
    <cfRule type="cellIs" priority="62" dxfId="1" operator="lessThan">
      <formula>15</formula>
    </cfRule>
  </conditionalFormatting>
  <conditionalFormatting sqref="O155:O156">
    <cfRule type="cellIs" priority="61" dxfId="1" operator="lessThan">
      <formula>15</formula>
    </cfRule>
  </conditionalFormatting>
  <conditionalFormatting sqref="O157:O158">
    <cfRule type="cellIs" priority="60" dxfId="1" operator="lessThan">
      <formula>15</formula>
    </cfRule>
  </conditionalFormatting>
  <conditionalFormatting sqref="O159:O160">
    <cfRule type="cellIs" priority="59" dxfId="1" operator="lessThan">
      <formula>15</formula>
    </cfRule>
  </conditionalFormatting>
  <conditionalFormatting sqref="O161:O162">
    <cfRule type="cellIs" priority="58" dxfId="1" operator="lessThan">
      <formula>15</formula>
    </cfRule>
  </conditionalFormatting>
  <conditionalFormatting sqref="O163:O164">
    <cfRule type="cellIs" priority="57" dxfId="1" operator="lessThan">
      <formula>15</formula>
    </cfRule>
  </conditionalFormatting>
  <conditionalFormatting sqref="O165:O166">
    <cfRule type="cellIs" priority="56" dxfId="1" operator="lessThan">
      <formula>15</formula>
    </cfRule>
  </conditionalFormatting>
  <conditionalFormatting sqref="O167:O168">
    <cfRule type="cellIs" priority="55" dxfId="1" operator="lessThan">
      <formula>15</formula>
    </cfRule>
  </conditionalFormatting>
  <conditionalFormatting sqref="O169:O170">
    <cfRule type="cellIs" priority="54" dxfId="1" operator="lessThan">
      <formula>15</formula>
    </cfRule>
  </conditionalFormatting>
  <conditionalFormatting sqref="O171:O172">
    <cfRule type="cellIs" priority="53" dxfId="1" operator="lessThan">
      <formula>15</formula>
    </cfRule>
  </conditionalFormatting>
  <conditionalFormatting sqref="O173:O174">
    <cfRule type="cellIs" priority="52" dxfId="1" operator="lessThan">
      <formula>15</formula>
    </cfRule>
  </conditionalFormatting>
  <conditionalFormatting sqref="O175:O176">
    <cfRule type="cellIs" priority="51" dxfId="1" operator="lessThan">
      <formula>15</formula>
    </cfRule>
  </conditionalFormatting>
  <conditionalFormatting sqref="O177:O178">
    <cfRule type="cellIs" priority="50" dxfId="1" operator="lessThan">
      <formula>15</formula>
    </cfRule>
  </conditionalFormatting>
  <conditionalFormatting sqref="O179:O180">
    <cfRule type="cellIs" priority="49" dxfId="1" operator="lessThan">
      <formula>15</formula>
    </cfRule>
  </conditionalFormatting>
  <conditionalFormatting sqref="O181:O182">
    <cfRule type="cellIs" priority="48" dxfId="1" operator="lessThan">
      <formula>15</formula>
    </cfRule>
  </conditionalFormatting>
  <conditionalFormatting sqref="O183:O184">
    <cfRule type="cellIs" priority="47" dxfId="1" operator="lessThan">
      <formula>15</formula>
    </cfRule>
  </conditionalFormatting>
  <conditionalFormatting sqref="O185:O186">
    <cfRule type="cellIs" priority="46" dxfId="1" operator="lessThan">
      <formula>15</formula>
    </cfRule>
  </conditionalFormatting>
  <conditionalFormatting sqref="O187:O188">
    <cfRule type="cellIs" priority="45" dxfId="1" operator="lessThan">
      <formula>15</formula>
    </cfRule>
  </conditionalFormatting>
  <conditionalFormatting sqref="O189:O190">
    <cfRule type="cellIs" priority="44" dxfId="1" operator="lessThan">
      <formula>15</formula>
    </cfRule>
  </conditionalFormatting>
  <conditionalFormatting sqref="O191:O192">
    <cfRule type="cellIs" priority="43" dxfId="1" operator="lessThan">
      <formula>15</formula>
    </cfRule>
  </conditionalFormatting>
  <conditionalFormatting sqref="O193:O194">
    <cfRule type="cellIs" priority="42" dxfId="1" operator="lessThan">
      <formula>15</formula>
    </cfRule>
  </conditionalFormatting>
  <conditionalFormatting sqref="O195:O196">
    <cfRule type="cellIs" priority="41" dxfId="1" operator="lessThan">
      <formula>15</formula>
    </cfRule>
  </conditionalFormatting>
  <conditionalFormatting sqref="O197:O198">
    <cfRule type="cellIs" priority="40" dxfId="1" operator="lessThan">
      <formula>15</formula>
    </cfRule>
  </conditionalFormatting>
  <conditionalFormatting sqref="O199:O200">
    <cfRule type="cellIs" priority="39" dxfId="1" operator="lessThan">
      <formula>15</formula>
    </cfRule>
  </conditionalFormatting>
  <conditionalFormatting sqref="O201:O202">
    <cfRule type="cellIs" priority="38" dxfId="1" operator="lessThan">
      <formula>15</formula>
    </cfRule>
  </conditionalFormatting>
  <conditionalFormatting sqref="O203:O204">
    <cfRule type="cellIs" priority="37" dxfId="1" operator="lessThan">
      <formula>15</formula>
    </cfRule>
  </conditionalFormatting>
  <conditionalFormatting sqref="O205:O206">
    <cfRule type="cellIs" priority="36" dxfId="1" operator="lessThan">
      <formula>15</formula>
    </cfRule>
  </conditionalFormatting>
  <conditionalFormatting sqref="O207:O208">
    <cfRule type="cellIs" priority="35" dxfId="1" operator="lessThan">
      <formula>15</formula>
    </cfRule>
  </conditionalFormatting>
  <conditionalFormatting sqref="O209:O210">
    <cfRule type="cellIs" priority="34" dxfId="1" operator="lessThan">
      <formula>15</formula>
    </cfRule>
  </conditionalFormatting>
  <conditionalFormatting sqref="O211:O212">
    <cfRule type="cellIs" priority="33" dxfId="1" operator="lessThan">
      <formula>15</formula>
    </cfRule>
  </conditionalFormatting>
  <conditionalFormatting sqref="O213:O214">
    <cfRule type="cellIs" priority="32" dxfId="1" operator="lessThan">
      <formula>15</formula>
    </cfRule>
  </conditionalFormatting>
  <conditionalFormatting sqref="O215:O216">
    <cfRule type="cellIs" priority="31" dxfId="1" operator="lessThan">
      <formula>15</formula>
    </cfRule>
  </conditionalFormatting>
  <conditionalFormatting sqref="O217:O218">
    <cfRule type="cellIs" priority="30" dxfId="1" operator="lessThan">
      <formula>15</formula>
    </cfRule>
  </conditionalFormatting>
  <conditionalFormatting sqref="O219:O220">
    <cfRule type="cellIs" priority="29" dxfId="1" operator="lessThan">
      <formula>15</formula>
    </cfRule>
  </conditionalFormatting>
  <conditionalFormatting sqref="O221:O222">
    <cfRule type="cellIs" priority="28" dxfId="1" operator="lessThan">
      <formula>15</formula>
    </cfRule>
  </conditionalFormatting>
  <conditionalFormatting sqref="O223:O224">
    <cfRule type="cellIs" priority="27" dxfId="1" operator="lessThan">
      <formula>15</formula>
    </cfRule>
  </conditionalFormatting>
  <conditionalFormatting sqref="O225:O226">
    <cfRule type="cellIs" priority="26" dxfId="1" operator="lessThan">
      <formula>15</formula>
    </cfRule>
  </conditionalFormatting>
  <conditionalFormatting sqref="O227:O228">
    <cfRule type="cellIs" priority="25" dxfId="1" operator="lessThan">
      <formula>15</formula>
    </cfRule>
  </conditionalFormatting>
  <conditionalFormatting sqref="O229:O230">
    <cfRule type="cellIs" priority="24" dxfId="1" operator="lessThan">
      <formula>15</formula>
    </cfRule>
  </conditionalFormatting>
  <conditionalFormatting sqref="O231:O232">
    <cfRule type="cellIs" priority="23" dxfId="1" operator="lessThan">
      <formula>15</formula>
    </cfRule>
  </conditionalFormatting>
  <conditionalFormatting sqref="O233:O234">
    <cfRule type="cellIs" priority="22" dxfId="1" operator="lessThan">
      <formula>15</formula>
    </cfRule>
  </conditionalFormatting>
  <conditionalFormatting sqref="O235:O236">
    <cfRule type="cellIs" priority="21" dxfId="1" operator="lessThan">
      <formula>15</formula>
    </cfRule>
  </conditionalFormatting>
  <conditionalFormatting sqref="O237:O238">
    <cfRule type="cellIs" priority="20" dxfId="1" operator="lessThan">
      <formula>15</formula>
    </cfRule>
  </conditionalFormatting>
  <conditionalFormatting sqref="O239:O240">
    <cfRule type="cellIs" priority="19" dxfId="1" operator="lessThan">
      <formula>15</formula>
    </cfRule>
  </conditionalFormatting>
  <conditionalFormatting sqref="O241:O242">
    <cfRule type="cellIs" priority="18" dxfId="1" operator="lessThan">
      <formula>15</formula>
    </cfRule>
  </conditionalFormatting>
  <conditionalFormatting sqref="O243:O244">
    <cfRule type="cellIs" priority="17" dxfId="1" operator="lessThan">
      <formula>15</formula>
    </cfRule>
  </conditionalFormatting>
  <conditionalFormatting sqref="O245:O246">
    <cfRule type="cellIs" priority="16" dxfId="1" operator="lessThan">
      <formula>15</formula>
    </cfRule>
  </conditionalFormatting>
  <conditionalFormatting sqref="O247:O248">
    <cfRule type="cellIs" priority="15" dxfId="1" operator="lessThan">
      <formula>15</formula>
    </cfRule>
  </conditionalFormatting>
  <conditionalFormatting sqref="O249:O250">
    <cfRule type="cellIs" priority="14" dxfId="1" operator="lessThan">
      <formula>15</formula>
    </cfRule>
  </conditionalFormatting>
  <conditionalFormatting sqref="O251:O252">
    <cfRule type="cellIs" priority="13" dxfId="1" operator="lessThan">
      <formula>15</formula>
    </cfRule>
  </conditionalFormatting>
  <conditionalFormatting sqref="O253:O254">
    <cfRule type="cellIs" priority="12" dxfId="1" operator="lessThan">
      <formula>15</formula>
    </cfRule>
  </conditionalFormatting>
  <conditionalFormatting sqref="O255:O256">
    <cfRule type="cellIs" priority="11" dxfId="1" operator="lessThan">
      <formula>15</formula>
    </cfRule>
  </conditionalFormatting>
  <conditionalFormatting sqref="O257:O258">
    <cfRule type="cellIs" priority="10" dxfId="1" operator="lessThan">
      <formula>15</formula>
    </cfRule>
  </conditionalFormatting>
  <conditionalFormatting sqref="O259:O260">
    <cfRule type="cellIs" priority="9" dxfId="1" operator="lessThan">
      <formula>15</formula>
    </cfRule>
  </conditionalFormatting>
  <conditionalFormatting sqref="O261:O262">
    <cfRule type="cellIs" priority="8" dxfId="1" operator="lessThan">
      <formula>15</formula>
    </cfRule>
  </conditionalFormatting>
  <conditionalFormatting sqref="O263:O264">
    <cfRule type="cellIs" priority="7" dxfId="1" operator="lessThan">
      <formula>15</formula>
    </cfRule>
  </conditionalFormatting>
  <conditionalFormatting sqref="O265:O266">
    <cfRule type="cellIs" priority="6" dxfId="1" operator="lessThan">
      <formula>15</formula>
    </cfRule>
  </conditionalFormatting>
  <conditionalFormatting sqref="O267:O268">
    <cfRule type="cellIs" priority="5" dxfId="1" operator="lessThan">
      <formula>15</formula>
    </cfRule>
  </conditionalFormatting>
  <conditionalFormatting sqref="F7:F1048576">
    <cfRule type="containsText" priority="2" dxfId="1" operator="containsText" text="N">
      <formula>NOT(ISERROR(SEARCH("N",F7)))</formula>
    </cfRule>
    <cfRule type="containsText" priority="1" dxfId="0" operator="containsText" text="Y">
      <formula>NOT(ISERROR(SEARCH("Y",F7)))</formula>
    </cfRule>
  </conditionalFormatting>
  <printOptions/>
  <pageMargins left="0.5" right="0.5" top="0.5" bottom="0.75" header="0.5" footer="0.5"/>
  <pageSetup fitToHeight="0" fitToWidth="1" horizontalDpi="600" verticalDpi="600" orientation="landscape" scale="43" r:id="rId1"/>
  <headerFooter>
    <oddFooter>&amp;L&amp;F - &amp;A&amp;CPAGE &amp;P&amp;R&amp;D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6"/>
  <sheetViews>
    <sheetView workbookViewId="0" topLeftCell="A1">
      <pane ySplit="3" topLeftCell="A4" activePane="bottomLeft" state="frozen"/>
      <selection pane="bottomLeft" activeCell="B7" sqref="B7"/>
    </sheetView>
  </sheetViews>
  <sheetFormatPr defaultColWidth="9.140625" defaultRowHeight="15"/>
  <cols>
    <col min="1" max="1" width="5.7109375" style="1" customWidth="1"/>
    <col min="2" max="6" width="40.7109375" style="1" customWidth="1"/>
    <col min="7" max="16384" width="9.140625" style="1" customWidth="1"/>
  </cols>
  <sheetData>
    <row r="1" s="24" customFormat="1" ht="18.75">
      <c r="A1" s="24" t="str">
        <f>"5 GENERATION PEDIGREE CHART for "&amp;'Ancestor Table'!C7&amp;" "&amp;'Ancestor Table'!B7</f>
        <v xml:space="preserve">5 GENERATION PEDIGREE CHART for  </v>
      </c>
    </row>
    <row r="3" spans="2:6" s="16" customFormat="1" ht="15">
      <c r="B3" s="16" t="s">
        <v>17</v>
      </c>
      <c r="C3" s="16" t="s">
        <v>10</v>
      </c>
      <c r="D3" s="16" t="s">
        <v>11</v>
      </c>
      <c r="E3" s="16" t="s">
        <v>16</v>
      </c>
      <c r="F3" s="16" t="s">
        <v>30</v>
      </c>
    </row>
    <row r="6" spans="2:6" ht="15">
      <c r="B6" s="1" t="s">
        <v>75</v>
      </c>
      <c r="F6" s="4" t="str">
        <f>'Ancestor Table'!A26&amp;". "&amp;'Ancestor Table'!C26&amp;" "&amp;'Ancestor Table'!B26</f>
        <v xml:space="preserve">16.  </v>
      </c>
    </row>
    <row r="7" spans="2:6" ht="15">
      <c r="B7" s="66" t="s">
        <v>77</v>
      </c>
      <c r="F7" s="5" t="str">
        <f>IF(ISBLANK('Ancestor Table'!G26),"",'Ancestor Table'!G26)&amp;" - "&amp;IF(ISBLANK('Ancestor Table'!I26),"",'Ancestor Table'!I26)&amp;IF(OR(ISBLANK('Ancestor Table'!I26),ISBLANK('Ancestor Table'!G26)),""," ("&amp;('Ancestor Table'!I26-'Ancestor Table'!G26)&amp;")")</f>
        <v xml:space="preserve"> - </v>
      </c>
    </row>
    <row r="8" spans="5:6" ht="15">
      <c r="E8" s="4" t="str">
        <f>'Ancestor Table'!A17&amp;". "&amp;'Ancestor Table'!C17&amp;" "&amp;'Ancestor Table'!B17</f>
        <v xml:space="preserve">8.  </v>
      </c>
      <c r="F8" s="78" t="str">
        <f>IF(ISBLANK('Ancestor Table'!M26),"","m. "&amp;'Ancestor Table'!M26)</f>
        <v/>
      </c>
    </row>
    <row r="9" spans="5:6" ht="15">
      <c r="E9" s="28" t="str">
        <f>IF(ISBLANK('Ancestor Table'!G17),"",'Ancestor Table'!G17)&amp;" - "&amp;IF(ISBLANK('Ancestor Table'!I17),"",'Ancestor Table'!I17)&amp;IF(OR(ISBLANK('Ancestor Table'!I17),ISBLANK('Ancestor Table'!G17)),""," ("&amp;('Ancestor Table'!I17-'Ancestor Table'!G17)&amp;")")</f>
        <v xml:space="preserve"> - </v>
      </c>
      <c r="F9" s="6"/>
    </row>
    <row r="10" spans="5:6" ht="15">
      <c r="E10" s="78" t="str">
        <f>IF(ISBLANK('Ancestor Table'!M17),"","m. "&amp;'Ancestor Table'!M17)</f>
        <v/>
      </c>
      <c r="F10" s="7" t="str">
        <f>'Ancestor Table'!A27&amp;". "&amp;'Ancestor Table'!C27&amp;" "&amp;'Ancestor Table'!B27</f>
        <v xml:space="preserve">17.  </v>
      </c>
    </row>
    <row r="11" spans="5:6" ht="15">
      <c r="E11" s="6"/>
      <c r="F11" s="1" t="str">
        <f>IF(ISBLANK('Ancestor Table'!G27),"",'Ancestor Table'!G27)&amp;" - "&amp;IF(ISBLANK('Ancestor Table'!I27),"",'Ancestor Table'!I27)&amp;IF(OR(ISBLANK('Ancestor Table'!I27),ISBLANK('Ancestor Table'!G27)),""," ("&amp;('Ancestor Table'!I27-'Ancestor Table'!G27)&amp;")")</f>
        <v xml:space="preserve"> - </v>
      </c>
    </row>
    <row r="12" spans="4:5" ht="15">
      <c r="D12" s="4" t="str">
        <f>'Ancestor Table'!A12&amp;". "&amp;'Ancestor Table'!C12&amp;" "&amp;'Ancestor Table'!B12</f>
        <v xml:space="preserve">4.  </v>
      </c>
      <c r="E12" s="6"/>
    </row>
    <row r="13" spans="4:5" ht="15">
      <c r="D13" s="28" t="str">
        <f>IF(ISBLANK('Ancestor Table'!G12),"",'Ancestor Table'!G12)&amp;" - "&amp;IF(ISBLANK('Ancestor Table'!I12),"",'Ancestor Table'!I12)&amp;IF(OR(ISBLANK('Ancestor Table'!I12),ISBLANK('Ancestor Table'!G12)),""," ("&amp;('Ancestor Table'!I12-'Ancestor Table'!G12)&amp;")")</f>
        <v xml:space="preserve"> - </v>
      </c>
      <c r="E13" s="6"/>
    </row>
    <row r="14" spans="4:6" ht="15">
      <c r="D14" s="78" t="str">
        <f>IF(ISBLANK('Ancestor Table'!M12),"","m. "&amp;'Ancestor Table'!M12)</f>
        <v/>
      </c>
      <c r="E14" s="6"/>
      <c r="F14" s="4" t="str">
        <f>'Ancestor Table'!A28&amp;". "&amp;'Ancestor Table'!C28&amp;" "&amp;'Ancestor Table'!B28</f>
        <v xml:space="preserve">18.  </v>
      </c>
    </row>
    <row r="15" spans="4:6" ht="15">
      <c r="D15" s="6"/>
      <c r="E15" s="6"/>
      <c r="F15" s="5" t="str">
        <f>IF(ISBLANK('Ancestor Table'!G28),"",'Ancestor Table'!G28)&amp;" - "&amp;IF(ISBLANK('Ancestor Table'!I28),"",'Ancestor Table'!I28)&amp;IF(OR(ISBLANK('Ancestor Table'!I28),ISBLANK('Ancestor Table'!G28)),""," ("&amp;('Ancestor Table'!I28-'Ancestor Table'!G28)&amp;")")</f>
        <v xml:space="preserve"> - </v>
      </c>
    </row>
    <row r="16" spans="4:6" ht="15">
      <c r="D16" s="6"/>
      <c r="E16" s="7" t="str">
        <f>'Ancestor Table'!A18&amp;". "&amp;'Ancestor Table'!C18&amp;" "&amp;'Ancestor Table'!B18</f>
        <v xml:space="preserve">9.  </v>
      </c>
      <c r="F16" s="78" t="str">
        <f>IF(ISBLANK('Ancestor Table'!M28),"","m. "&amp;'Ancestor Table'!M28)</f>
        <v/>
      </c>
    </row>
    <row r="17" spans="4:6" ht="15">
      <c r="D17" s="6"/>
      <c r="E17" s="30" t="str">
        <f>IF(ISBLANK('Ancestor Table'!G18),"",'Ancestor Table'!G18)&amp;" - "&amp;IF(ISBLANK('Ancestor Table'!I18),"",'Ancestor Table'!I18)&amp;IF(OR(ISBLANK('Ancestor Table'!I18),ISBLANK('Ancestor Table'!G18)),""," ("&amp;('Ancestor Table'!I18-'Ancestor Table'!G18)&amp;")")</f>
        <v xml:space="preserve"> - </v>
      </c>
      <c r="F17" s="6"/>
    </row>
    <row r="18" spans="4:6" ht="15">
      <c r="D18" s="6"/>
      <c r="E18" s="15"/>
      <c r="F18" s="7" t="str">
        <f>'Ancestor Table'!A29&amp;". "&amp;'Ancestor Table'!C29&amp;" "&amp;'Ancestor Table'!B29</f>
        <v xml:space="preserve">19.  </v>
      </c>
    </row>
    <row r="19" spans="4:6" ht="15">
      <c r="D19" s="6"/>
      <c r="F19" s="1" t="str">
        <f>IF(ISBLANK('Ancestor Table'!G29),"",'Ancestor Table'!G29)&amp;" - "&amp;IF(ISBLANK('Ancestor Table'!I29),"",'Ancestor Table'!I29)&amp;IF(OR(ISBLANK('Ancestor Table'!I29),ISBLANK('Ancestor Table'!G29)),""," ("&amp;('Ancestor Table'!I29-'Ancestor Table'!G29)&amp;")")</f>
        <v xml:space="preserve"> - </v>
      </c>
    </row>
    <row r="20" spans="3:4" ht="15">
      <c r="C20" s="4" t="str">
        <f>'Ancestor Table'!A9&amp;". "&amp;'Ancestor Table'!C9&amp;" "&amp;'Ancestor Table'!B9</f>
        <v xml:space="preserve">2.  </v>
      </c>
      <c r="D20" s="6"/>
    </row>
    <row r="21" spans="3:4" ht="15">
      <c r="C21" s="28" t="str">
        <f>IF(ISBLANK('Ancestor Table'!G9),"",'Ancestor Table'!G9)&amp;" - "&amp;IF(ISBLANK('Ancestor Table'!I9),"",'Ancestor Table'!I9)&amp;IF(OR(ISBLANK('Ancestor Table'!I9),ISBLANK('Ancestor Table'!G9)),""," ("&amp;('Ancestor Table'!I9-'Ancestor Table'!G9)&amp;")")</f>
        <v xml:space="preserve"> - </v>
      </c>
      <c r="D21" s="6"/>
    </row>
    <row r="22" spans="3:6" ht="15">
      <c r="C22" s="78" t="str">
        <f>IF(ISBLANK('Ancestor Table'!M9),"","m. "&amp;'Ancestor Table'!M9)</f>
        <v/>
      </c>
      <c r="D22" s="6"/>
      <c r="F22" s="4" t="str">
        <f>'Ancestor Table'!A30&amp;". "&amp;'Ancestor Table'!C30&amp;" "&amp;'Ancestor Table'!B30</f>
        <v xml:space="preserve">20.  </v>
      </c>
    </row>
    <row r="23" spans="3:6" ht="15">
      <c r="C23" s="6"/>
      <c r="D23" s="6"/>
      <c r="F23" s="28" t="str">
        <f>IF(ISBLANK('Ancestor Table'!G30),"",'Ancestor Table'!G30)&amp;" - "&amp;IF(ISBLANK('Ancestor Table'!I30),"",'Ancestor Table'!I30)&amp;IF(OR(ISBLANK('Ancestor Table'!I30),ISBLANK('Ancestor Table'!G30)),""," ("&amp;('Ancestor Table'!I30-'Ancestor Table'!G30)&amp;")")</f>
        <v xml:space="preserve"> - </v>
      </c>
    </row>
    <row r="24" spans="3:6" ht="15">
      <c r="C24" s="6"/>
      <c r="D24" s="6"/>
      <c r="E24" s="4" t="str">
        <f>'Ancestor Table'!A19&amp;". "&amp;'Ancestor Table'!C19&amp;" "&amp;'Ancestor Table'!B19</f>
        <v xml:space="preserve">10.  </v>
      </c>
      <c r="F24" s="78" t="str">
        <f>IF(ISBLANK('Ancestor Table'!M30),"","m. "&amp;'Ancestor Table'!M30)</f>
        <v/>
      </c>
    </row>
    <row r="25" spans="3:6" ht="15">
      <c r="C25" s="6"/>
      <c r="D25" s="6"/>
      <c r="E25" s="28" t="str">
        <f>IF(ISBLANK('Ancestor Table'!G19),"",'Ancestor Table'!G19)&amp;" - "&amp;IF(ISBLANK('Ancestor Table'!I19),"",'Ancestor Table'!I19)&amp;IF(OR(ISBLANK('Ancestor Table'!I19),ISBLANK('Ancestor Table'!G19)),""," ("&amp;('Ancestor Table'!I19-'Ancestor Table'!G19)&amp;")")</f>
        <v xml:space="preserve"> - </v>
      </c>
      <c r="F25" s="6"/>
    </row>
    <row r="26" spans="3:6" ht="15">
      <c r="C26" s="6"/>
      <c r="D26" s="6"/>
      <c r="E26" s="78" t="str">
        <f>IF(ISBLANK('Ancestor Table'!M19),"","m. "&amp;'Ancestor Table'!M19)</f>
        <v/>
      </c>
      <c r="F26" s="7" t="str">
        <f>'Ancestor Table'!A31&amp;". "&amp;'Ancestor Table'!C31&amp;" "&amp;'Ancestor Table'!B31</f>
        <v xml:space="preserve">21.  </v>
      </c>
    </row>
    <row r="27" spans="3:6" ht="15">
      <c r="C27" s="6"/>
      <c r="D27" s="6"/>
      <c r="E27" s="6"/>
      <c r="F27" s="29" t="str">
        <f>IF(ISBLANK('Ancestor Table'!G31),"",'Ancestor Table'!G31)&amp;" - "&amp;IF(ISBLANK('Ancestor Table'!I31),"",'Ancestor Table'!I31)&amp;IF(OR(ISBLANK('Ancestor Table'!I31),ISBLANK('Ancestor Table'!G31)),""," ("&amp;('Ancestor Table'!I31-'Ancestor Table'!G31)&amp;")")</f>
        <v xml:space="preserve"> - </v>
      </c>
    </row>
    <row r="28" spans="3:5" ht="15">
      <c r="C28" s="6"/>
      <c r="D28" s="7" t="str">
        <f>'Ancestor Table'!A13&amp;". "&amp;'Ancestor Table'!C13&amp;" "&amp;'Ancestor Table'!B13</f>
        <v xml:space="preserve">5.  </v>
      </c>
      <c r="E28" s="6"/>
    </row>
    <row r="29" spans="3:5" ht="15">
      <c r="C29" s="6"/>
      <c r="D29" s="30" t="str">
        <f>IF(ISBLANK('Ancestor Table'!G13),"",'Ancestor Table'!G13)&amp;" - "&amp;IF(ISBLANK('Ancestor Table'!I13),"",'Ancestor Table'!I13)&amp;IF(OR(ISBLANK('Ancestor Table'!I13),ISBLANK('Ancestor Table'!G13)),""," ("&amp;('Ancestor Table'!I13-'Ancestor Table'!G13)&amp;")")</f>
        <v xml:space="preserve"> - </v>
      </c>
      <c r="E29" s="6"/>
    </row>
    <row r="30" spans="3:6" ht="15">
      <c r="C30" s="6"/>
      <c r="D30" s="15"/>
      <c r="E30" s="6"/>
      <c r="F30" s="4" t="str">
        <f>'Ancestor Table'!A32&amp;". "&amp;'Ancestor Table'!C32&amp;" "&amp;'Ancestor Table'!B32</f>
        <v xml:space="preserve">22.  </v>
      </c>
    </row>
    <row r="31" spans="3:6" ht="15">
      <c r="C31" s="6"/>
      <c r="E31" s="6"/>
      <c r="F31" s="28" t="str">
        <f>IF(ISBLANK('Ancestor Table'!G32),"",'Ancestor Table'!G32)&amp;" - "&amp;IF(ISBLANK('Ancestor Table'!I32),"",'Ancestor Table'!I32)&amp;IF(OR(ISBLANK('Ancestor Table'!I32),ISBLANK('Ancestor Table'!G32)),""," ("&amp;('Ancestor Table'!I32-'Ancestor Table'!G32)&amp;")")</f>
        <v xml:space="preserve"> - </v>
      </c>
    </row>
    <row r="32" spans="2:6" ht="15">
      <c r="B32" s="27"/>
      <c r="C32" s="6"/>
      <c r="E32" s="7" t="str">
        <f>'Ancestor Table'!A20&amp;". "&amp;'Ancestor Table'!C20&amp;" "&amp;'Ancestor Table'!B20</f>
        <v xml:space="preserve">11.  </v>
      </c>
      <c r="F32" s="78" t="str">
        <f>IF(ISBLANK('Ancestor Table'!M32),"","m. "&amp;'Ancestor Table'!M32)</f>
        <v/>
      </c>
    </row>
    <row r="33" spans="3:6" ht="15">
      <c r="C33" s="6"/>
      <c r="E33" s="29" t="str">
        <f>IF(ISBLANK('Ancestor Table'!G20),"",'Ancestor Table'!G20)&amp;" - "&amp;IF(ISBLANK('Ancestor Table'!I20),"",'Ancestor Table'!I20)&amp;IF(OR(ISBLANK('Ancestor Table'!I20),ISBLANK('Ancestor Table'!G20)),""," ("&amp;('Ancestor Table'!I20-'Ancestor Table'!G20)&amp;")")</f>
        <v xml:space="preserve"> - </v>
      </c>
      <c r="F33" s="6"/>
    </row>
    <row r="34" spans="3:6" ht="15">
      <c r="C34" s="6"/>
      <c r="F34" s="7" t="str">
        <f>'Ancestor Table'!A33&amp;". "&amp;'Ancestor Table'!C33&amp;" "&amp;'Ancestor Table'!B33</f>
        <v xml:space="preserve">23.  </v>
      </c>
    </row>
    <row r="35" spans="3:6" ht="15">
      <c r="C35" s="6"/>
      <c r="F35" s="29" t="str">
        <f>IF(ISBLANK('Ancestor Table'!G33),"",'Ancestor Table'!G33)&amp;" - "&amp;IF(ISBLANK('Ancestor Table'!I33),"",'Ancestor Table'!I33)&amp;IF(OR(ISBLANK('Ancestor Table'!I33),ISBLANK('Ancestor Table'!G33)),""," ("&amp;('Ancestor Table'!I33-'Ancestor Table'!G33)&amp;")")</f>
        <v xml:space="preserve"> - </v>
      </c>
    </row>
    <row r="36" spans="2:3" ht="15">
      <c r="B36" s="4" t="str">
        <f>'Ancestor Table'!A7&amp;". "&amp;'Ancestor Table'!C7&amp;" "&amp;'Ancestor Table'!B7</f>
        <v xml:space="preserve">1.  </v>
      </c>
      <c r="C36" s="6"/>
    </row>
    <row r="37" spans="2:3" ht="15">
      <c r="B37" s="29" t="str">
        <f>IF(ISBLANK('Ancestor Table'!G7),"",'Ancestor Table'!G7)&amp;" - "&amp;IF(ISBLANK('Ancestor Table'!I7),"",'Ancestor Table'!I7)&amp;IF(OR(ISBLANK('Ancestor Table'!I7),ISBLANK('Ancestor Table'!G7)),""," ("&amp;('Ancestor Table'!I7-'Ancestor Table'!G7)&amp;")")</f>
        <v xml:space="preserve"> - </v>
      </c>
      <c r="C37" s="6"/>
    </row>
    <row r="38" spans="3:6" ht="15">
      <c r="C38" s="6"/>
      <c r="F38" s="4" t="str">
        <f>'Ancestor Table'!A34&amp;". "&amp;'Ancestor Table'!C34&amp;" "&amp;'Ancestor Table'!B34</f>
        <v xml:space="preserve">24.  </v>
      </c>
    </row>
    <row r="39" spans="3:6" ht="15">
      <c r="C39" s="6"/>
      <c r="F39" s="28" t="str">
        <f>IF(ISBLANK('Ancestor Table'!G34),"",'Ancestor Table'!G34)&amp;" - "&amp;IF(ISBLANK('Ancestor Table'!I34),"",'Ancestor Table'!I34)&amp;IF(OR(ISBLANK('Ancestor Table'!I34),ISBLANK('Ancestor Table'!G34)),""," ("&amp;('Ancestor Table'!I34-'Ancestor Table'!G34)&amp;")")</f>
        <v xml:space="preserve"> - </v>
      </c>
    </row>
    <row r="40" spans="3:6" ht="15">
      <c r="C40" s="6"/>
      <c r="E40" s="4" t="str">
        <f>'Ancestor Table'!A21&amp;". "&amp;'Ancestor Table'!C21&amp;" "&amp;'Ancestor Table'!B21</f>
        <v xml:space="preserve">12.  </v>
      </c>
      <c r="F40" s="78" t="str">
        <f>IF(ISBLANK('Ancestor Table'!M34),"","m. "&amp;'Ancestor Table'!M34)</f>
        <v/>
      </c>
    </row>
    <row r="41" spans="3:6" ht="15">
      <c r="C41" s="6"/>
      <c r="E41" s="28" t="str">
        <f>IF(ISBLANK('Ancestor Table'!G21),"",'Ancestor Table'!G21)&amp;" - "&amp;IF(ISBLANK('Ancestor Table'!I21),"",'Ancestor Table'!I21)&amp;IF(OR(ISBLANK('Ancestor Table'!I21),ISBLANK('Ancestor Table'!G21)),""," ("&amp;('Ancestor Table'!I21-'Ancestor Table'!G21)&amp;")")</f>
        <v xml:space="preserve"> - </v>
      </c>
      <c r="F41" s="6"/>
    </row>
    <row r="42" spans="3:6" ht="15">
      <c r="C42" s="6"/>
      <c r="E42" s="78" t="str">
        <f>IF(ISBLANK('Ancestor Table'!M22),"","m. "&amp;'Ancestor Table'!M21)</f>
        <v xml:space="preserve">m. </v>
      </c>
      <c r="F42" s="7" t="str">
        <f>'Ancestor Table'!A35&amp;". "&amp;'Ancestor Table'!C35&amp;" "&amp;'Ancestor Table'!B35</f>
        <v xml:space="preserve">25.  </v>
      </c>
    </row>
    <row r="43" spans="3:6" ht="15">
      <c r="C43" s="6"/>
      <c r="E43" s="6"/>
      <c r="F43" s="29" t="str">
        <f>IF(ISBLANK('Ancestor Table'!G35),"",'Ancestor Table'!G35)&amp;" - "&amp;IF(ISBLANK('Ancestor Table'!I35),"",'Ancestor Table'!I35)&amp;IF(OR(ISBLANK('Ancestor Table'!I35),ISBLANK('Ancestor Table'!G35)),""," ("&amp;('Ancestor Table'!I35-'Ancestor Table'!G35)&amp;")")</f>
        <v xml:space="preserve"> - </v>
      </c>
    </row>
    <row r="44" spans="3:5" ht="15">
      <c r="C44" s="6"/>
      <c r="D44" s="4" t="str">
        <f>'Ancestor Table'!A14&amp;". "&amp;'Ancestor Table'!C14&amp;" "&amp;'Ancestor Table'!B14</f>
        <v xml:space="preserve">6.  </v>
      </c>
      <c r="E44" s="6"/>
    </row>
    <row r="45" spans="3:5" ht="15">
      <c r="C45" s="6"/>
      <c r="D45" s="28" t="str">
        <f>IF(ISBLANK('Ancestor Table'!G14),"",'Ancestor Table'!G14)&amp;" - "&amp;IF(ISBLANK('Ancestor Table'!I14),"",'Ancestor Table'!I14)&amp;IF(OR(ISBLANK('Ancestor Table'!I14),ISBLANK('Ancestor Table'!G14)),""," ("&amp;('Ancestor Table'!I14-'Ancestor Table'!G14)&amp;")")</f>
        <v xml:space="preserve"> - </v>
      </c>
      <c r="E45" s="6"/>
    </row>
    <row r="46" spans="3:6" ht="15">
      <c r="C46" s="6"/>
      <c r="D46" s="78" t="str">
        <f>IF(ISBLANK('Ancestor Table'!M14),"","m. "&amp;'Ancestor Table'!M14)</f>
        <v/>
      </c>
      <c r="E46" s="6"/>
      <c r="F46" s="4" t="str">
        <f>'Ancestor Table'!A36&amp;". "&amp;'Ancestor Table'!C36&amp;" "&amp;'Ancestor Table'!B36</f>
        <v xml:space="preserve">26.  </v>
      </c>
    </row>
    <row r="47" spans="3:6" ht="15">
      <c r="C47" s="6"/>
      <c r="D47" s="6"/>
      <c r="E47" s="6"/>
      <c r="F47" s="28" t="str">
        <f>IF(ISBLANK('Ancestor Table'!G36),"",'Ancestor Table'!G36)&amp;" - "&amp;IF(ISBLANK('Ancestor Table'!I36),"",'Ancestor Table'!I36)&amp;IF(OR(ISBLANK('Ancestor Table'!I36),ISBLANK('Ancestor Table'!G36)),""," ("&amp;('Ancestor Table'!I36-'Ancestor Table'!G36)&amp;")")</f>
        <v xml:space="preserve"> - </v>
      </c>
    </row>
    <row r="48" spans="3:6" ht="15">
      <c r="C48" s="6"/>
      <c r="D48" s="6"/>
      <c r="E48" s="7" t="str">
        <f>'Ancestor Table'!A22&amp;". "&amp;'Ancestor Table'!C22&amp;" "&amp;'Ancestor Table'!B22</f>
        <v xml:space="preserve">13.  </v>
      </c>
      <c r="F48" s="78" t="str">
        <f>IF(ISBLANK('Ancestor Table'!M36),"","m. "&amp;'Ancestor Table'!M36)</f>
        <v/>
      </c>
    </row>
    <row r="49" spans="3:6" ht="15">
      <c r="C49" s="6"/>
      <c r="D49" s="6"/>
      <c r="E49" s="30" t="str">
        <f>IF(ISBLANK('Ancestor Table'!G22),"",'Ancestor Table'!G22)&amp;" - "&amp;IF(ISBLANK('Ancestor Table'!I22),"",'Ancestor Table'!I22)&amp;IF(OR(ISBLANK('Ancestor Table'!I22),ISBLANK('Ancestor Table'!G22)),""," ("&amp;('Ancestor Table'!I22-'Ancestor Table'!G22)&amp;")")</f>
        <v xml:space="preserve"> - </v>
      </c>
      <c r="F49" s="6"/>
    </row>
    <row r="50" spans="3:6" ht="15">
      <c r="C50" s="6"/>
      <c r="D50" s="6"/>
      <c r="E50" s="15"/>
      <c r="F50" s="7" t="str">
        <f>'Ancestor Table'!A37&amp;". "&amp;'Ancestor Table'!C37&amp;" "&amp;'Ancestor Table'!B37</f>
        <v xml:space="preserve">27.  </v>
      </c>
    </row>
    <row r="51" spans="3:6" ht="15">
      <c r="C51" s="6"/>
      <c r="D51" s="6"/>
      <c r="F51" s="29" t="str">
        <f>IF(ISBLANK('Ancestor Table'!G37),"",'Ancestor Table'!G37)&amp;" - "&amp;IF(ISBLANK('Ancestor Table'!I37),"",'Ancestor Table'!I37)&amp;IF(OR(ISBLANK('Ancestor Table'!I37),ISBLANK('Ancestor Table'!G37)),""," ("&amp;('Ancestor Table'!I37-'Ancestor Table'!G37)&amp;")")</f>
        <v xml:space="preserve"> - </v>
      </c>
    </row>
    <row r="52" spans="3:4" ht="15">
      <c r="C52" s="7" t="str">
        <f>'Ancestor Table'!A10&amp;". "&amp;'Ancestor Table'!C10&amp;" "&amp;'Ancestor Table'!B10</f>
        <v xml:space="preserve">3.  </v>
      </c>
      <c r="D52" s="6"/>
    </row>
    <row r="53" spans="3:6" ht="15">
      <c r="C53" s="29" t="str">
        <f>IF(ISBLANK('Ancestor Table'!G10),"",'Ancestor Table'!G10)&amp;" - "&amp;IF(ISBLANK('Ancestor Table'!I10),"",'Ancestor Table'!I10)&amp;IF(OR(ISBLANK('Ancestor Table'!I10),ISBLANK('Ancestor Table'!G10)),""," ("&amp;('Ancestor Table'!I10-'Ancestor Table'!G10)&amp;")")</f>
        <v xml:space="preserve"> - </v>
      </c>
      <c r="D53" s="6"/>
      <c r="F53" s="4" t="str">
        <f>'Ancestor Table'!A38&amp;". "&amp;'Ancestor Table'!C38&amp;" "&amp;'Ancestor Table'!B38</f>
        <v xml:space="preserve">28.  </v>
      </c>
    </row>
    <row r="54" spans="4:6" ht="15">
      <c r="D54" s="6"/>
      <c r="F54" s="28" t="str">
        <f>IF(ISBLANK('Ancestor Table'!G38),"",'Ancestor Table'!G38)&amp;" - "&amp;IF(ISBLANK('Ancestor Table'!I38),"",'Ancestor Table'!I38)&amp;IF(OR(ISBLANK('Ancestor Table'!I38),ISBLANK('Ancestor Table'!G38)),""," ("&amp;('Ancestor Table'!I38-'Ancestor Table'!G38)&amp;")")</f>
        <v xml:space="preserve"> - </v>
      </c>
    </row>
    <row r="55" spans="4:6" ht="15">
      <c r="D55" s="6"/>
      <c r="E55" s="4" t="str">
        <f>'Ancestor Table'!A23&amp;". "&amp;'Ancestor Table'!C23&amp;" "&amp;'Ancestor Table'!B23</f>
        <v xml:space="preserve">14.  </v>
      </c>
      <c r="F55" s="78" t="str">
        <f>IF(ISBLANK('Ancestor Table'!M38),"","m. "&amp;'Ancestor Table'!M38)</f>
        <v/>
      </c>
    </row>
    <row r="56" spans="4:6" ht="15">
      <c r="D56" s="6"/>
      <c r="E56" s="28" t="str">
        <f>IF(ISBLANK('Ancestor Table'!G23),"",'Ancestor Table'!G23)&amp;" - "&amp;IF(ISBLANK('Ancestor Table'!I23),"",'Ancestor Table'!I23)&amp;IF(OR(ISBLANK('Ancestor Table'!I23),ISBLANK('Ancestor Table'!G23)),""," ("&amp;('Ancestor Table'!I23-'Ancestor Table'!G23)&amp;")")</f>
        <v xml:space="preserve"> - </v>
      </c>
      <c r="F56" s="6"/>
    </row>
    <row r="57" spans="4:6" ht="15">
      <c r="D57" s="6"/>
      <c r="E57" s="78" t="str">
        <f>IF(ISBLANK('Ancestor Table'!M23),"","m. "&amp;'Ancestor Table'!M23)</f>
        <v/>
      </c>
      <c r="F57" s="7" t="str">
        <f>'Ancestor Table'!A39&amp;". "&amp;'Ancestor Table'!C39&amp;" "&amp;'Ancestor Table'!B39</f>
        <v xml:space="preserve">29.  </v>
      </c>
    </row>
    <row r="58" spans="4:6" ht="15">
      <c r="D58" s="6"/>
      <c r="E58" s="6"/>
      <c r="F58" s="29" t="str">
        <f>IF(ISBLANK('Ancestor Table'!G39),"",'Ancestor Table'!G39)&amp;" - "&amp;IF(ISBLANK('Ancestor Table'!I39),"",'Ancestor Table'!I39)&amp;IF(OR(ISBLANK('Ancestor Table'!I39),ISBLANK('Ancestor Table'!G39)),""," ("&amp;('Ancestor Table'!I39-'Ancestor Table'!G39)&amp;")")</f>
        <v xml:space="preserve"> - </v>
      </c>
    </row>
    <row r="59" spans="4:5" ht="15">
      <c r="D59" s="7" t="str">
        <f>'Ancestor Table'!A15&amp;". "&amp;'Ancestor Table'!C15&amp;" "&amp;'Ancestor Table'!B15</f>
        <v xml:space="preserve">7.  </v>
      </c>
      <c r="E59" s="6"/>
    </row>
    <row r="60" spans="4:5" ht="15">
      <c r="D60" s="29" t="str">
        <f>IF(ISBLANK('Ancestor Table'!G15),"",'Ancestor Table'!G15)&amp;" - "&amp;IF(ISBLANK('Ancestor Table'!I15),"",'Ancestor Table'!I15)&amp;IF(OR(ISBLANK('Ancestor Table'!I15),ISBLANK('Ancestor Table'!G15)),""," ("&amp;('Ancestor Table'!I15-'Ancestor Table'!G15)&amp;")")</f>
        <v xml:space="preserve"> - </v>
      </c>
      <c r="E60" s="6"/>
    </row>
    <row r="61" spans="5:6" ht="15">
      <c r="E61" s="6"/>
      <c r="F61" s="4" t="str">
        <f>'Ancestor Table'!A40&amp;". "&amp;'Ancestor Table'!C40&amp;" "&amp;'Ancestor Table'!B40</f>
        <v xml:space="preserve">30.  </v>
      </c>
    </row>
    <row r="62" spans="5:6" ht="15">
      <c r="E62" s="6"/>
      <c r="F62" s="28" t="str">
        <f>IF(ISBLANK('Ancestor Table'!G40),"",'Ancestor Table'!G40)&amp;" - "&amp;IF(ISBLANK('Ancestor Table'!I40),"",'Ancestor Table'!I40)&amp;IF(OR(ISBLANK('Ancestor Table'!I40),ISBLANK('Ancestor Table'!G40)),""," ("&amp;('Ancestor Table'!I40-'Ancestor Table'!G40)&amp;")")</f>
        <v xml:space="preserve"> - </v>
      </c>
    </row>
    <row r="63" spans="5:6" ht="15">
      <c r="E63" s="7" t="str">
        <f>'Ancestor Table'!A24&amp;". "&amp;'Ancestor Table'!C24&amp;" "&amp;'Ancestor Table'!B24</f>
        <v xml:space="preserve">15.  </v>
      </c>
      <c r="F63" s="78" t="str">
        <f>IF(ISBLANK('Ancestor Table'!M39),"","m. "&amp;'Ancestor Table'!M39)</f>
        <v xml:space="preserve">m. </v>
      </c>
    </row>
    <row r="64" spans="5:6" ht="15">
      <c r="E64" s="29" t="str">
        <f>IF(ISBLANK('Ancestor Table'!G24),"",'Ancestor Table'!G24)&amp;" - "&amp;IF(ISBLANK('Ancestor Table'!I24),"",'Ancestor Table'!I24)&amp;IF(OR(ISBLANK('Ancestor Table'!I24),ISBLANK('Ancestor Table'!G24)),""," ("&amp;('Ancestor Table'!I24-'Ancestor Table'!G24)&amp;")")</f>
        <v xml:space="preserve"> - </v>
      </c>
      <c r="F64" s="6"/>
    </row>
    <row r="65" ht="15">
      <c r="F65" s="7" t="str">
        <f>'Ancestor Table'!A41&amp;". "&amp;'Ancestor Table'!C41&amp;" "&amp;'Ancestor Table'!B41</f>
        <v xml:space="preserve">31.  </v>
      </c>
    </row>
    <row r="66" ht="15">
      <c r="F66" s="29" t="str">
        <f>IF(ISBLANK('Ancestor Table'!G41),"",'Ancestor Table'!G41)&amp;" - "&amp;IF(ISBLANK('Ancestor Table'!I41),"",'Ancestor Table'!I41)&amp;IF(OR(ISBLANK('Ancestor Table'!I41),ISBLANK('Ancestor Table'!G41)),""," ("&amp;('Ancestor Table'!I41-'Ancestor Table'!G41)&amp;")")</f>
        <v xml:space="preserve"> - </v>
      </c>
    </row>
  </sheetData>
  <printOptions/>
  <pageMargins left="0.5" right="0.5" top="0.5" bottom="0.75" header="0.5" footer="0.5"/>
  <pageSetup fitToHeight="1" fitToWidth="1" horizontalDpi="600" verticalDpi="600" orientation="landscape" scale="50" r:id="rId1"/>
  <headerFooter>
    <oddFooter>&amp;L&amp;F - &amp;A&amp;CPAGE &amp;P&amp;R&amp;D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4"/>
  <sheetViews>
    <sheetView workbookViewId="0" topLeftCell="A1">
      <pane ySplit="5" topLeftCell="A6" activePane="bottomLeft" state="frozen"/>
      <selection pane="bottomLeft" activeCell="E1" sqref="E1"/>
    </sheetView>
  </sheetViews>
  <sheetFormatPr defaultColWidth="9.140625" defaultRowHeight="15"/>
  <cols>
    <col min="1" max="1" width="5.7109375" style="1" customWidth="1"/>
    <col min="2" max="2" width="30.7109375" style="1" customWidth="1"/>
    <col min="3" max="6" width="15.7109375" style="1" customWidth="1"/>
    <col min="7" max="16384" width="9.140625" style="1" customWidth="1"/>
  </cols>
  <sheetData>
    <row r="1" s="24" customFormat="1" ht="18.75">
      <c r="A1" s="24" t="str">
        <f>"SURNAME TABLE for "&amp;'Ancestor Table'!C7&amp;" "&amp;'Ancestor Table'!B7</f>
        <v xml:space="preserve">SURNAME TABLE for  </v>
      </c>
    </row>
    <row r="3" ht="15">
      <c r="A3" s="1" t="s">
        <v>42</v>
      </c>
    </row>
    <row r="4" ht="15">
      <c r="A4" s="66" t="s">
        <v>78</v>
      </c>
    </row>
    <row r="5" ht="15.75" thickBot="1"/>
    <row r="6" spans="1:6" ht="15">
      <c r="A6" s="33">
        <v>1</v>
      </c>
      <c r="B6" s="34" t="str">
        <f>'Ancestor Table'!A11</f>
        <v>GRAND PARENTS</v>
      </c>
      <c r="C6" s="34" t="str">
        <f>IF(ISBLANK('Ancestor Table'!B12),"",'Ancestor Table'!B12)</f>
        <v/>
      </c>
      <c r="D6" s="34" t="str">
        <f>IF(ISBLANK('Ancestor Table'!B13),"",'Ancestor Table'!B13)</f>
        <v/>
      </c>
      <c r="E6" s="34" t="str">
        <f>IF(ISBLANK('Ancestor Table'!B14),"",'Ancestor Table'!B14)</f>
        <v/>
      </c>
      <c r="F6" s="35" t="str">
        <f>IF(ISBLANK('Ancestor Table'!B15),"",'Ancestor Table'!B15)</f>
        <v/>
      </c>
    </row>
    <row r="7" spans="1:6" ht="15">
      <c r="A7" s="36">
        <v>2</v>
      </c>
      <c r="B7" s="37" t="str">
        <f>'Ancestor Table'!A16</f>
        <v>1X GREAT GRAND PARENTS</v>
      </c>
      <c r="C7" s="37" t="str">
        <f>IF(ISBLANK('Ancestor Table'!B18),"",'Ancestor Table'!B18)</f>
        <v/>
      </c>
      <c r="D7" s="37" t="str">
        <f>IF(ISBLANK('Ancestor Table'!B20),"",'Ancestor Table'!B20)</f>
        <v/>
      </c>
      <c r="E7" s="37" t="str">
        <f>IF(ISBLANK('Ancestor Table'!B22),"",'Ancestor Table'!B22)</f>
        <v/>
      </c>
      <c r="F7" s="38" t="str">
        <f>IF(ISBLANK('Ancestor Table'!B24),"",'Ancestor Table'!B24)</f>
        <v/>
      </c>
    </row>
    <row r="8" spans="1:6" ht="15">
      <c r="A8" s="39">
        <v>3</v>
      </c>
      <c r="B8" s="40" t="str">
        <f>'Ancestor Table'!A25</f>
        <v>2X GREAT GRAND PARENTS</v>
      </c>
      <c r="C8" s="40" t="str">
        <f>IF(ISBLANK('Ancestor Table'!B27),"",'Ancestor Table'!B27)</f>
        <v/>
      </c>
      <c r="D8" s="40" t="str">
        <f>IF(ISBLANK('Ancestor Table'!B31),"",'Ancestor Table'!B31)</f>
        <v/>
      </c>
      <c r="E8" s="40" t="str">
        <f>IF(ISBLANK('Ancestor Table'!B35),"",'Ancestor Table'!B35)</f>
        <v/>
      </c>
      <c r="F8" s="41" t="str">
        <f>IF(ISBLANK('Ancestor Table'!B39),"",'Ancestor Table'!B39)</f>
        <v/>
      </c>
    </row>
    <row r="9" spans="1:6" ht="15">
      <c r="A9" s="42">
        <v>4</v>
      </c>
      <c r="B9" s="43"/>
      <c r="C9" s="43" t="str">
        <f>IF(ISBLANK('Ancestor Table'!B29),"",'Ancestor Table'!B29)</f>
        <v/>
      </c>
      <c r="D9" s="43" t="str">
        <f>IF(ISBLANK('Ancestor Table'!B33),"",'Ancestor Table'!B33)</f>
        <v/>
      </c>
      <c r="E9" s="43" t="str">
        <f>IF(ISBLANK('Ancestor Table'!B37),"",'Ancestor Table'!B37)</f>
        <v/>
      </c>
      <c r="F9" s="44" t="str">
        <f>IF(ISBLANK('Ancestor Table'!B41),"",'Ancestor Table'!B41)</f>
        <v/>
      </c>
    </row>
    <row r="10" spans="1:6" ht="15">
      <c r="A10" s="45">
        <v>5</v>
      </c>
      <c r="B10" s="46" t="str">
        <f>'Ancestor Table'!A42</f>
        <v>3X GREAT GRAND PARENTS</v>
      </c>
      <c r="C10" s="46" t="str">
        <f>IF(ISBLANK('Ancestor Table'!B44),"",'Ancestor Table'!B44)</f>
        <v/>
      </c>
      <c r="D10" s="46" t="str">
        <f>IF(ISBLANK('Ancestor Table'!B52),"",'Ancestor Table'!B52)</f>
        <v/>
      </c>
      <c r="E10" s="46" t="str">
        <f>IF(ISBLANK('Ancestor Table'!B60),"",'Ancestor Table'!B60)</f>
        <v/>
      </c>
      <c r="F10" s="47" t="str">
        <f>IF(ISBLANK('Ancestor Table'!B68),"",'Ancestor Table'!B68)</f>
        <v/>
      </c>
    </row>
    <row r="11" spans="1:6" ht="15">
      <c r="A11" s="48">
        <v>6</v>
      </c>
      <c r="B11" s="49"/>
      <c r="C11" s="49" t="str">
        <f>IF(ISBLANK('Ancestor Table'!B46),"",'Ancestor Table'!B46)</f>
        <v/>
      </c>
      <c r="D11" s="49" t="str">
        <f>IF(ISBLANK('Ancestor Table'!B54),"",'Ancestor Table'!B54)</f>
        <v/>
      </c>
      <c r="E11" s="49" t="str">
        <f>IF(ISBLANK('Ancestor Table'!B62),"",'Ancestor Table'!B62)</f>
        <v/>
      </c>
      <c r="F11" s="50" t="str">
        <f>IF(ISBLANK('Ancestor Table'!B70),"",'Ancestor Table'!B70)</f>
        <v/>
      </c>
    </row>
    <row r="12" spans="1:6" ht="15">
      <c r="A12" s="48">
        <v>7</v>
      </c>
      <c r="B12" s="49"/>
      <c r="C12" s="49" t="str">
        <f>IF(ISBLANK('Ancestor Table'!B48),"",'Ancestor Table'!B48)</f>
        <v/>
      </c>
      <c r="D12" s="49" t="str">
        <f>IF(ISBLANK('Ancestor Table'!B56),"",'Ancestor Table'!B56)</f>
        <v/>
      </c>
      <c r="E12" s="49" t="str">
        <f>IF(ISBLANK('Ancestor Table'!B64),"",'Ancestor Table'!B64)</f>
        <v/>
      </c>
      <c r="F12" s="50" t="str">
        <f>IF(ISBLANK('Ancestor Table'!B72),"",'Ancestor Table'!B72)</f>
        <v/>
      </c>
    </row>
    <row r="13" spans="1:6" ht="15">
      <c r="A13" s="51">
        <v>8</v>
      </c>
      <c r="B13" s="52"/>
      <c r="C13" s="52" t="str">
        <f>IF(ISBLANK('Ancestor Table'!B50),"",'Ancestor Table'!B50)</f>
        <v/>
      </c>
      <c r="D13" s="52" t="str">
        <f>IF(ISBLANK('Ancestor Table'!B58),"",'Ancestor Table'!B58)</f>
        <v/>
      </c>
      <c r="E13" s="52" t="str">
        <f>IF(ISBLANK('Ancestor Table'!B66),"",'Ancestor Table'!B66)</f>
        <v/>
      </c>
      <c r="F13" s="53" t="str">
        <f>IF(ISBLANK('Ancestor Table'!B74),"",'Ancestor Table'!B74)</f>
        <v/>
      </c>
    </row>
    <row r="14" spans="1:6" ht="15">
      <c r="A14" s="54">
        <v>9</v>
      </c>
      <c r="B14" s="55" t="str">
        <f>'Ancestor Table'!A75</f>
        <v>4X GREAT GRAND PARENTS</v>
      </c>
      <c r="C14" s="55" t="str">
        <f>IF(ISBLANK('Ancestor Table'!B77),"",'Ancestor Table'!B77)</f>
        <v/>
      </c>
      <c r="D14" s="55"/>
      <c r="E14" s="55" t="str">
        <f>IF(ISBLANK('Ancestor Table'!B109),"",'Ancestor Table'!B109)</f>
        <v/>
      </c>
      <c r="F14" s="56" t="str">
        <f>IF(ISBLANK('Ancestor Table'!B125),"",'Ancestor Table'!B125)</f>
        <v/>
      </c>
    </row>
    <row r="15" spans="1:6" ht="15">
      <c r="A15" s="57">
        <v>10</v>
      </c>
      <c r="B15" s="58"/>
      <c r="C15" s="58" t="str">
        <f>IF(ISBLANK('Ancestor Table'!B79),"",'Ancestor Table'!B79)</f>
        <v/>
      </c>
      <c r="D15" s="58"/>
      <c r="E15" s="58" t="str">
        <f>IF(ISBLANK('Ancestor Table'!B111),"",'Ancestor Table'!B111)</f>
        <v/>
      </c>
      <c r="F15" s="59" t="str">
        <f>IF(ISBLANK('Ancestor Table'!B127),"",'Ancestor Table'!B127)</f>
        <v/>
      </c>
    </row>
    <row r="16" spans="1:6" ht="15">
      <c r="A16" s="57">
        <v>11</v>
      </c>
      <c r="B16" s="58"/>
      <c r="C16" s="58" t="str">
        <f>IF(ISBLANK('Ancestor Table'!B81),"",'Ancestor Table'!B81)</f>
        <v/>
      </c>
      <c r="D16" s="58"/>
      <c r="E16" s="58" t="str">
        <f>IF(ISBLANK('Ancestor Table'!B113),"",'Ancestor Table'!B113)</f>
        <v/>
      </c>
      <c r="F16" s="59" t="str">
        <f>IF(ISBLANK('Ancestor Table'!B129),"",'Ancestor Table'!B129)</f>
        <v/>
      </c>
    </row>
    <row r="17" spans="1:6" ht="15">
      <c r="A17" s="57">
        <v>12</v>
      </c>
      <c r="B17" s="58"/>
      <c r="C17" s="58" t="str">
        <f>IF(ISBLANK('Ancestor Table'!B83),"",'Ancestor Table'!B83)</f>
        <v/>
      </c>
      <c r="D17" s="58"/>
      <c r="E17" s="58" t="str">
        <f>IF(ISBLANK('Ancestor Table'!B115),"",'Ancestor Table'!B115)</f>
        <v/>
      </c>
      <c r="F17" s="59" t="str">
        <f>IF(ISBLANK('Ancestor Table'!B131),"",'Ancestor Table'!B131)</f>
        <v/>
      </c>
    </row>
    <row r="18" spans="1:6" ht="15">
      <c r="A18" s="57">
        <v>13</v>
      </c>
      <c r="B18" s="58"/>
      <c r="C18" s="58" t="str">
        <f>IF(ISBLANK('Ancestor Table'!B85),"",'Ancestor Table'!B85)</f>
        <v/>
      </c>
      <c r="D18" s="58"/>
      <c r="E18" s="58" t="str">
        <f>IF(ISBLANK('Ancestor Table'!B117),"",'Ancestor Table'!B117)</f>
        <v/>
      </c>
      <c r="F18" s="59" t="str">
        <f>IF(ISBLANK('Ancestor Table'!B133),"",'Ancestor Table'!B133)</f>
        <v/>
      </c>
    </row>
    <row r="19" spans="1:6" ht="15">
      <c r="A19" s="57">
        <v>14</v>
      </c>
      <c r="B19" s="58"/>
      <c r="C19" s="58" t="str">
        <f>IF(ISBLANK('Ancestor Table'!B87),"",'Ancestor Table'!B87)</f>
        <v/>
      </c>
      <c r="D19" s="58"/>
      <c r="E19" s="58" t="str">
        <f>IF(ISBLANK('Ancestor Table'!B119),"",'Ancestor Table'!B119)</f>
        <v/>
      </c>
      <c r="F19" s="59" t="str">
        <f>IF(ISBLANK('Ancestor Table'!B135),"",'Ancestor Table'!B135)</f>
        <v/>
      </c>
    </row>
    <row r="20" spans="1:6" ht="15">
      <c r="A20" s="57">
        <v>15</v>
      </c>
      <c r="B20" s="58"/>
      <c r="C20" s="58" t="str">
        <f>IF(ISBLANK('Ancestor Table'!B89),"",'Ancestor Table'!B89)</f>
        <v/>
      </c>
      <c r="D20" s="58"/>
      <c r="E20" s="58" t="str">
        <f>IF(ISBLANK('Ancestor Table'!B121),"",'Ancestor Table'!B121)</f>
        <v/>
      </c>
      <c r="F20" s="59" t="str">
        <f>IF(ISBLANK('Ancestor Table'!B137),"",'Ancestor Table'!B137)</f>
        <v/>
      </c>
    </row>
    <row r="21" spans="1:6" ht="15">
      <c r="A21" s="111">
        <v>16</v>
      </c>
      <c r="B21" s="112"/>
      <c r="C21" s="112" t="str">
        <f>IF(ISBLANK('Ancestor Table'!B91),"",'Ancestor Table'!B91)</f>
        <v/>
      </c>
      <c r="D21" s="112"/>
      <c r="E21" s="112" t="str">
        <f>IF(ISBLANK('Ancestor Table'!B123),"",'Ancestor Table'!B123)</f>
        <v/>
      </c>
      <c r="F21" s="113" t="str">
        <f>IF(ISBLANK('Ancestor Table'!B139),"",'Ancestor Table'!B139)</f>
        <v/>
      </c>
    </row>
    <row r="22" spans="1:6" ht="15">
      <c r="A22" s="114">
        <v>17</v>
      </c>
      <c r="B22" s="115" t="str">
        <f>'Ancestor Table'!A140</f>
        <v>5X GREAT GRAND PARENTS</v>
      </c>
      <c r="C22" s="115"/>
      <c r="D22" s="115"/>
      <c r="E22" s="115"/>
      <c r="F22" s="116"/>
    </row>
    <row r="23" spans="1:7" ht="15">
      <c r="A23" s="117">
        <v>18</v>
      </c>
      <c r="B23" s="118"/>
      <c r="C23" s="118"/>
      <c r="D23" s="118"/>
      <c r="E23" s="118"/>
      <c r="F23" s="119"/>
      <c r="G23" s="123" t="s">
        <v>87</v>
      </c>
    </row>
    <row r="24" spans="1:6" ht="15">
      <c r="A24" s="117">
        <v>19</v>
      </c>
      <c r="B24" s="118"/>
      <c r="C24" s="118"/>
      <c r="D24" s="118"/>
      <c r="E24" s="118"/>
      <c r="F24" s="119"/>
    </row>
    <row r="25" spans="1:6" ht="15">
      <c r="A25" s="117">
        <v>20</v>
      </c>
      <c r="B25" s="118"/>
      <c r="C25" s="118"/>
      <c r="D25" s="118"/>
      <c r="E25" s="118"/>
      <c r="F25" s="119"/>
    </row>
    <row r="26" spans="1:6" ht="15">
      <c r="A26" s="117">
        <v>21</v>
      </c>
      <c r="B26" s="118"/>
      <c r="C26" s="118"/>
      <c r="D26" s="118"/>
      <c r="E26" s="118"/>
      <c r="F26" s="119"/>
    </row>
    <row r="27" spans="1:6" ht="15">
      <c r="A27" s="117">
        <v>22</v>
      </c>
      <c r="B27" s="118"/>
      <c r="C27" s="118"/>
      <c r="D27" s="118"/>
      <c r="E27" s="118"/>
      <c r="F27" s="119"/>
    </row>
    <row r="28" spans="1:6" ht="15">
      <c r="A28" s="117">
        <v>23</v>
      </c>
      <c r="B28" s="118"/>
      <c r="C28" s="118"/>
      <c r="D28" s="118"/>
      <c r="E28" s="118"/>
      <c r="F28" s="119"/>
    </row>
    <row r="29" spans="1:6" ht="15">
      <c r="A29" s="117">
        <v>24</v>
      </c>
      <c r="B29" s="118"/>
      <c r="C29" s="118"/>
      <c r="D29" s="118"/>
      <c r="E29" s="118"/>
      <c r="F29" s="119"/>
    </row>
    <row r="30" spans="1:6" ht="15">
      <c r="A30" s="114">
        <v>25</v>
      </c>
      <c r="B30" s="115"/>
      <c r="C30" s="115"/>
      <c r="D30" s="115"/>
      <c r="E30" s="115"/>
      <c r="F30" s="116"/>
    </row>
    <row r="31" spans="1:6" ht="15">
      <c r="A31" s="117">
        <v>26</v>
      </c>
      <c r="B31" s="118"/>
      <c r="C31" s="118"/>
      <c r="D31" s="118"/>
      <c r="E31" s="118"/>
      <c r="F31" s="119"/>
    </row>
    <row r="32" spans="1:6" ht="15">
      <c r="A32" s="117">
        <v>27</v>
      </c>
      <c r="B32" s="118"/>
      <c r="C32" s="118"/>
      <c r="D32" s="118"/>
      <c r="E32" s="118"/>
      <c r="F32" s="119"/>
    </row>
    <row r="33" spans="1:6" ht="15">
      <c r="A33" s="117">
        <v>28</v>
      </c>
      <c r="B33" s="118"/>
      <c r="C33" s="118"/>
      <c r="D33" s="118"/>
      <c r="E33" s="118"/>
      <c r="F33" s="119"/>
    </row>
    <row r="34" spans="1:6" ht="15">
      <c r="A34" s="117">
        <v>29</v>
      </c>
      <c r="B34" s="118"/>
      <c r="C34" s="118"/>
      <c r="D34" s="118"/>
      <c r="E34" s="118"/>
      <c r="F34" s="119"/>
    </row>
    <row r="35" spans="1:6" ht="15">
      <c r="A35" s="117">
        <v>30</v>
      </c>
      <c r="B35" s="118"/>
      <c r="C35" s="118"/>
      <c r="D35" s="118"/>
      <c r="E35" s="118"/>
      <c r="F35" s="119"/>
    </row>
    <row r="36" spans="1:6" ht="15">
      <c r="A36" s="117">
        <v>32</v>
      </c>
      <c r="B36" s="118"/>
      <c r="C36" s="118"/>
      <c r="D36" s="118"/>
      <c r="E36" s="118"/>
      <c r="F36" s="119"/>
    </row>
    <row r="37" spans="1:6" ht="15.75" thickBot="1">
      <c r="A37" s="120">
        <v>32</v>
      </c>
      <c r="B37" s="121"/>
      <c r="C37" s="121"/>
      <c r="D37" s="121"/>
      <c r="E37" s="121"/>
      <c r="F37" s="122"/>
    </row>
    <row r="38" spans="1:6" ht="15.75" thickTop="1">
      <c r="A38" s="60">
        <v>33</v>
      </c>
      <c r="B38" s="61" t="s">
        <v>39</v>
      </c>
      <c r="C38" s="61">
        <f>COUNTBLANK(C6:C37)</f>
        <v>32</v>
      </c>
      <c r="D38" s="61">
        <f>COUNTBLANK(D6:D37)</f>
        <v>32</v>
      </c>
      <c r="E38" s="61">
        <f>COUNTBLANK(E6:E37)</f>
        <v>32</v>
      </c>
      <c r="F38" s="62">
        <f>COUNTBLANK(F6:F37)</f>
        <v>32</v>
      </c>
    </row>
    <row r="39" spans="1:6" ht="15.75" thickBot="1">
      <c r="A39" s="81">
        <f>A38+1</f>
        <v>34</v>
      </c>
      <c r="B39" s="82" t="s">
        <v>40</v>
      </c>
      <c r="C39" s="82">
        <f>SUM(C38:F38)</f>
        <v>128</v>
      </c>
      <c r="D39" s="82"/>
      <c r="E39" s="82"/>
      <c r="F39" s="83"/>
    </row>
    <row r="40" spans="1:6" ht="15.75" thickTop="1">
      <c r="A40" s="60">
        <f>A39+1</f>
        <v>35</v>
      </c>
      <c r="B40" s="61" t="s">
        <v>53</v>
      </c>
      <c r="C40" s="61">
        <f>COUNTA(C6:C37)</f>
        <v>16</v>
      </c>
      <c r="D40" s="61">
        <f>COUNTA(D6:D37)</f>
        <v>8</v>
      </c>
      <c r="E40" s="61">
        <f>COUNTA(E6:E37)</f>
        <v>16</v>
      </c>
      <c r="F40" s="62">
        <f>COUNTA(F6:F37)</f>
        <v>16</v>
      </c>
    </row>
    <row r="41" spans="1:6" ht="15.75" thickBot="1">
      <c r="A41" s="63">
        <f>A40+1</f>
        <v>36</v>
      </c>
      <c r="B41" s="64" t="s">
        <v>52</v>
      </c>
      <c r="C41" s="64">
        <f>SUM(C40:F40)</f>
        <v>56</v>
      </c>
      <c r="D41" s="64"/>
      <c r="E41" s="64"/>
      <c r="F41" s="65"/>
    </row>
    <row r="43" ht="15">
      <c r="A43" s="1" t="s">
        <v>41</v>
      </c>
    </row>
    <row r="44" ht="15">
      <c r="A44" s="1" t="s">
        <v>88</v>
      </c>
    </row>
  </sheetData>
  <printOptions/>
  <pageMargins left="0.5" right="0.5" top="0.5" bottom="0.75" header="0.5" footer="0.5"/>
  <pageSetup fitToHeight="1" fitToWidth="1" horizontalDpi="600" verticalDpi="600" orientation="landscape" r:id="rId1"/>
  <headerFooter>
    <oddFooter>&amp;L&amp;F - &amp;A&amp;CPAGE &amp;P&amp;R&amp;D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5"/>
  <sheetViews>
    <sheetView workbookViewId="0" topLeftCell="A1">
      <pane ySplit="5" topLeftCell="A6" activePane="bottomLeft" state="frozen"/>
      <selection pane="bottomLeft" activeCell="D13" sqref="D13"/>
    </sheetView>
  </sheetViews>
  <sheetFormatPr defaultColWidth="9.140625" defaultRowHeight="15"/>
  <cols>
    <col min="1" max="1" width="14.57421875" style="1" customWidth="1"/>
    <col min="2" max="2" width="28.140625" style="1" customWidth="1"/>
    <col min="3" max="5" width="12.7109375" style="1" customWidth="1"/>
    <col min="6" max="6" width="40.7109375" style="1" customWidth="1"/>
    <col min="7" max="16384" width="9.140625" style="1" customWidth="1"/>
  </cols>
  <sheetData>
    <row r="1" s="24" customFormat="1" ht="18.75">
      <c r="A1" s="24" t="str">
        <f>"RESEARCH COUNT for "&amp;'Ancestor Table'!C7&amp;" "&amp;'Ancestor Table'!B7</f>
        <v xml:space="preserve">RESEARCH COUNT for  </v>
      </c>
    </row>
    <row r="3" ht="15">
      <c r="A3" s="1" t="s">
        <v>51</v>
      </c>
    </row>
    <row r="5" spans="1:6" s="8" customFormat="1" ht="15">
      <c r="A5" s="73" t="s">
        <v>44</v>
      </c>
      <c r="B5" s="8" t="s">
        <v>43</v>
      </c>
      <c r="C5" s="8" t="s">
        <v>46</v>
      </c>
      <c r="D5" s="8" t="s">
        <v>47</v>
      </c>
      <c r="E5" s="8" t="s">
        <v>48</v>
      </c>
      <c r="F5" s="8" t="s">
        <v>49</v>
      </c>
    </row>
    <row r="6" spans="1:6" s="68" customFormat="1" ht="15">
      <c r="A6" s="69">
        <v>1</v>
      </c>
      <c r="B6" s="68" t="s">
        <v>45</v>
      </c>
      <c r="C6" s="103">
        <v>1</v>
      </c>
      <c r="D6" s="74">
        <f>COUNTA('Ancestor Table'!C7)</f>
        <v>0</v>
      </c>
      <c r="E6" s="74">
        <f>C6-D6</f>
        <v>1</v>
      </c>
      <c r="F6" s="68" t="str">
        <f>B7</f>
        <v>PARENTS</v>
      </c>
    </row>
    <row r="7" spans="1:6" s="20" customFormat="1" ht="15">
      <c r="A7" s="70">
        <v>2</v>
      </c>
      <c r="B7" s="20" t="s">
        <v>10</v>
      </c>
      <c r="C7" s="93">
        <f>C6*2</f>
        <v>2</v>
      </c>
      <c r="D7" s="75">
        <f>COUNTA('Ancestor Table'!C9:C10)</f>
        <v>0</v>
      </c>
      <c r="E7" s="75">
        <f aca="true" t="shared" si="0" ref="E7:E13">C7-D7</f>
        <v>2</v>
      </c>
      <c r="F7" s="20" t="str">
        <f aca="true" t="shared" si="1" ref="F7:F10">B8</f>
        <v>GRAND PARENTS</v>
      </c>
    </row>
    <row r="8" spans="1:6" s="20" customFormat="1" ht="15">
      <c r="A8" s="70">
        <v>3</v>
      </c>
      <c r="B8" s="20" t="s">
        <v>11</v>
      </c>
      <c r="C8" s="93">
        <f aca="true" t="shared" si="2" ref="C8:C11">C7*2</f>
        <v>4</v>
      </c>
      <c r="D8" s="75">
        <f>COUNTA('Ancestor Table'!C12:C15)</f>
        <v>0</v>
      </c>
      <c r="E8" s="75">
        <f t="shared" si="0"/>
        <v>4</v>
      </c>
      <c r="F8" s="20" t="str">
        <f t="shared" si="1"/>
        <v>1X GREAT GRAND PARENTS</v>
      </c>
    </row>
    <row r="9" spans="1:6" s="20" customFormat="1" ht="15">
      <c r="A9" s="70">
        <v>4</v>
      </c>
      <c r="B9" s="20" t="s">
        <v>13</v>
      </c>
      <c r="C9" s="93">
        <f t="shared" si="2"/>
        <v>8</v>
      </c>
      <c r="D9" s="75">
        <f>COUNTA('Ancestor Table'!C17:C24)</f>
        <v>0</v>
      </c>
      <c r="E9" s="75">
        <f t="shared" si="0"/>
        <v>8</v>
      </c>
      <c r="F9" s="20" t="str">
        <f t="shared" si="1"/>
        <v>2X GREAT GRAND PARENTS</v>
      </c>
    </row>
    <row r="10" spans="1:6" s="20" customFormat="1" ht="15">
      <c r="A10" s="70">
        <v>5</v>
      </c>
      <c r="B10" s="20" t="s">
        <v>12</v>
      </c>
      <c r="C10" s="93">
        <f t="shared" si="2"/>
        <v>16</v>
      </c>
      <c r="D10" s="75">
        <f>COUNTA('Ancestor Table'!C26:C41)</f>
        <v>0</v>
      </c>
      <c r="E10" s="75">
        <f t="shared" si="0"/>
        <v>16</v>
      </c>
      <c r="F10" s="20" t="str">
        <f t="shared" si="1"/>
        <v>3X GREAT GRAND PARENTS</v>
      </c>
    </row>
    <row r="11" spans="1:6" s="20" customFormat="1" ht="15">
      <c r="A11" s="70">
        <v>6</v>
      </c>
      <c r="B11" s="20" t="s">
        <v>14</v>
      </c>
      <c r="C11" s="93">
        <f t="shared" si="2"/>
        <v>32</v>
      </c>
      <c r="D11" s="75">
        <f>COUNTA('Ancestor Table'!C43:C74)</f>
        <v>0</v>
      </c>
      <c r="E11" s="75">
        <f t="shared" si="0"/>
        <v>32</v>
      </c>
      <c r="F11" s="20" t="str">
        <f>B12</f>
        <v>4X GREAT GRAND PARENTS</v>
      </c>
    </row>
    <row r="12" spans="1:6" s="108" customFormat="1" ht="15">
      <c r="A12" s="107">
        <v>7</v>
      </c>
      <c r="B12" s="108" t="s">
        <v>15</v>
      </c>
      <c r="C12" s="109">
        <f>C11*2</f>
        <v>64</v>
      </c>
      <c r="D12" s="110">
        <f>COUNTA('Ancestor Table'!C76:C139)</f>
        <v>0</v>
      </c>
      <c r="E12" s="75">
        <f t="shared" si="0"/>
        <v>64</v>
      </c>
      <c r="F12" s="108" t="str">
        <f>B13</f>
        <v>5X GREAT GRAND PARENTS</v>
      </c>
    </row>
    <row r="13" spans="1:5" s="71" customFormat="1" ht="15.75" thickBot="1">
      <c r="A13" s="72">
        <v>8</v>
      </c>
      <c r="B13" s="71" t="s">
        <v>50</v>
      </c>
      <c r="C13" s="104">
        <f>C12*2</f>
        <v>128</v>
      </c>
      <c r="D13" s="76">
        <f>COUNTA('Ancestor Table'!C141:C268)</f>
        <v>0</v>
      </c>
      <c r="E13" s="76">
        <f t="shared" si="0"/>
        <v>128</v>
      </c>
    </row>
    <row r="14" spans="3:5" s="67" customFormat="1" ht="15.75" thickTop="1">
      <c r="C14" s="77">
        <f>SUM(C6:C13)</f>
        <v>255</v>
      </c>
      <c r="D14" s="77">
        <f>SUM(D6:D13)</f>
        <v>0</v>
      </c>
      <c r="E14" s="80">
        <f>SUM(E6:E13)</f>
        <v>255</v>
      </c>
    </row>
    <row r="15" spans="4:5" ht="15">
      <c r="D15" s="79">
        <f>IF(C14=0,0,D14/C14)</f>
        <v>0</v>
      </c>
      <c r="E15" s="79">
        <f>IF(C14=0,0,E14/C14)</f>
        <v>1</v>
      </c>
    </row>
  </sheetData>
  <conditionalFormatting sqref="E6:E13">
    <cfRule type="cellIs" priority="1" dxfId="0" operator="equal">
      <formula>0</formula>
    </cfRule>
    <cfRule type="cellIs" priority="2" dxfId="1" operator="notEqual">
      <formula>0</formula>
    </cfRule>
  </conditionalFormatting>
  <printOptions/>
  <pageMargins left="0.5" right="0.5" top="0.5" bottom="0.75" header="0.5" footer="0.5"/>
  <pageSetup fitToHeight="0" fitToWidth="1" horizontalDpi="600" verticalDpi="600" orientation="landscape" r:id="rId1"/>
  <headerFooter>
    <oddFooter>&amp;L&amp;F - &amp;A&amp;CPAGE &amp;P&amp;R&amp;D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29"/>
  <sheetViews>
    <sheetView workbookViewId="0" topLeftCell="A1">
      <pane ySplit="6" topLeftCell="A7" activePane="bottomLeft" state="frozen"/>
      <selection pane="bottomLeft" activeCell="D32" sqref="D32"/>
    </sheetView>
  </sheetViews>
  <sheetFormatPr defaultColWidth="9.140625" defaultRowHeight="15"/>
  <cols>
    <col min="1" max="1" width="5.7109375" style="1" customWidth="1"/>
    <col min="2" max="2" width="20.7109375" style="1" customWidth="1"/>
    <col min="3" max="3" width="25.7109375" style="1" customWidth="1"/>
    <col min="4" max="4" width="12.7109375" style="1" customWidth="1"/>
    <col min="5" max="16384" width="9.140625" style="1" customWidth="1"/>
  </cols>
  <sheetData>
    <row r="1" s="24" customFormat="1" ht="18.75">
      <c r="A1" s="24" t="str">
        <f>"METRICS for "&amp;'Ancestor Table'!C7&amp;" "&amp;'Ancestor Table'!B7</f>
        <v xml:space="preserve">METRICS for  </v>
      </c>
    </row>
    <row r="3" ht="15">
      <c r="B3" s="1" t="s">
        <v>76</v>
      </c>
    </row>
    <row r="4" ht="15">
      <c r="B4" s="105" t="s">
        <v>79</v>
      </c>
    </row>
    <row r="6" spans="2:4" s="8" customFormat="1" ht="15">
      <c r="B6" s="8" t="s">
        <v>31</v>
      </c>
      <c r="C6" s="8" t="s">
        <v>33</v>
      </c>
      <c r="D6" s="8" t="s">
        <v>32</v>
      </c>
    </row>
    <row r="7" s="11" customFormat="1" ht="15">
      <c r="B7" s="11" t="s">
        <v>20</v>
      </c>
    </row>
    <row r="8" spans="3:4" s="17" customFormat="1" ht="15">
      <c r="C8" s="17" t="s">
        <v>24</v>
      </c>
      <c r="D8" s="92">
        <f>COUNTIF('Ancestor Table'!H:H,Metrics!C8)</f>
        <v>0</v>
      </c>
    </row>
    <row r="9" spans="3:4" s="20" customFormat="1" ht="15">
      <c r="C9" s="20" t="s">
        <v>26</v>
      </c>
      <c r="D9" s="93">
        <f>COUNTIF('Ancestor Table'!H:H,Metrics!C9)</f>
        <v>0</v>
      </c>
    </row>
    <row r="10" spans="3:4" s="20" customFormat="1" ht="15">
      <c r="C10" s="20" t="s">
        <v>25</v>
      </c>
      <c r="D10" s="93">
        <f>COUNTIF('Ancestor Table'!H:H,Metrics!C10)</f>
        <v>0</v>
      </c>
    </row>
    <row r="11" spans="3:4" s="20" customFormat="1" ht="15">
      <c r="C11" s="20" t="s">
        <v>23</v>
      </c>
      <c r="D11" s="93">
        <f>COUNTIF('Ancestor Table'!H:H,Metrics!C11)</f>
        <v>0</v>
      </c>
    </row>
    <row r="12" s="11" customFormat="1" ht="15">
      <c r="B12" s="11" t="s">
        <v>22</v>
      </c>
    </row>
    <row r="13" spans="3:4" s="17" customFormat="1" ht="15">
      <c r="C13" s="17" t="s">
        <v>24</v>
      </c>
      <c r="D13" s="92">
        <f>COUNTIF('Ancestor Table'!N:N,Metrics!C8)</f>
        <v>0</v>
      </c>
    </row>
    <row r="14" spans="3:4" s="20" customFormat="1" ht="15">
      <c r="C14" s="20" t="s">
        <v>26</v>
      </c>
      <c r="D14" s="93">
        <f>COUNTIF('Ancestor Table'!N:N,Metrics!C9)</f>
        <v>0</v>
      </c>
    </row>
    <row r="15" spans="3:4" s="20" customFormat="1" ht="15">
      <c r="C15" s="20" t="s">
        <v>25</v>
      </c>
      <c r="D15" s="93">
        <f>COUNTIF('Ancestor Table'!N:N,Metrics!C10)</f>
        <v>0</v>
      </c>
    </row>
    <row r="16" spans="3:4" s="20" customFormat="1" ht="15">
      <c r="C16" s="20" t="s">
        <v>23</v>
      </c>
      <c r="D16" s="93">
        <f>COUNTIF('Ancestor Table'!N:N,Metrics!C11)</f>
        <v>0</v>
      </c>
    </row>
    <row r="17" s="11" customFormat="1" ht="15">
      <c r="B17" s="11" t="s">
        <v>21</v>
      </c>
    </row>
    <row r="18" spans="3:4" s="17" customFormat="1" ht="15">
      <c r="C18" s="17" t="s">
        <v>24</v>
      </c>
      <c r="D18" s="92">
        <f>COUNTIF('Ancestor Table'!J:J,Metrics!C8)</f>
        <v>0</v>
      </c>
    </row>
    <row r="19" spans="3:4" s="20" customFormat="1" ht="15">
      <c r="C19" s="20" t="s">
        <v>26</v>
      </c>
      <c r="D19" s="93">
        <f>COUNTIF('Ancestor Table'!J:J,Metrics!C9)</f>
        <v>0</v>
      </c>
    </row>
    <row r="20" spans="3:4" s="20" customFormat="1" ht="15">
      <c r="C20" s="20" t="s">
        <v>25</v>
      </c>
      <c r="D20" s="93">
        <f>COUNTIF('Ancestor Table'!J:J,Metrics!C10)</f>
        <v>0</v>
      </c>
    </row>
    <row r="21" spans="3:4" s="20" customFormat="1" ht="15">
      <c r="C21" s="20" t="s">
        <v>23</v>
      </c>
      <c r="D21" s="93">
        <f>COUNTIF('Ancestor Table'!J:J,Metrics!C11)</f>
        <v>0</v>
      </c>
    </row>
    <row r="22" s="11" customFormat="1" ht="15">
      <c r="B22" s="11" t="s">
        <v>34</v>
      </c>
    </row>
    <row r="23" spans="3:4" s="17" customFormat="1" ht="15">
      <c r="C23" s="17" t="s">
        <v>35</v>
      </c>
      <c r="D23" s="94" t="e">
        <f>AVERAGE('Ancestor Table'!O:O)</f>
        <v>#DIV/0!</v>
      </c>
    </row>
    <row r="24" spans="3:4" s="20" customFormat="1" ht="15">
      <c r="C24" s="20" t="s">
        <v>36</v>
      </c>
      <c r="D24" s="97">
        <f>MAX('Ancestor Table'!O:O)</f>
        <v>0</v>
      </c>
    </row>
    <row r="25" spans="3:4" s="20" customFormat="1" ht="15">
      <c r="C25" s="20" t="s">
        <v>37</v>
      </c>
      <c r="D25" s="97">
        <f>MIN('Ancestor Table'!O:O)</f>
        <v>0</v>
      </c>
    </row>
    <row r="26" s="11" customFormat="1" ht="15">
      <c r="B26" s="11" t="s">
        <v>38</v>
      </c>
    </row>
    <row r="27" spans="3:4" s="17" customFormat="1" ht="15">
      <c r="C27" s="17" t="s">
        <v>35</v>
      </c>
      <c r="D27" s="94" t="e">
        <f>AVERAGE('Ancestor Table'!K:K)</f>
        <v>#DIV/0!</v>
      </c>
    </row>
    <row r="28" spans="3:4" s="20" customFormat="1" ht="15">
      <c r="C28" s="20" t="s">
        <v>36</v>
      </c>
      <c r="D28" s="97">
        <f>MAX('Ancestor Table'!K:K)</f>
        <v>0</v>
      </c>
    </row>
    <row r="29" spans="3:4" s="31" customFormat="1" ht="15">
      <c r="C29" s="31" t="s">
        <v>37</v>
      </c>
      <c r="D29" s="100">
        <f>MIN('Ancestor Table'!K:K)</f>
        <v>0</v>
      </c>
    </row>
  </sheetData>
  <printOptions/>
  <pageMargins left="0.5" right="0.5" top="0.5" bottom="0.75" header="0.5" footer="0.5"/>
  <pageSetup fitToHeight="0" fitToWidth="1" horizontalDpi="600" verticalDpi="600" orientation="landscape" r:id="rId1"/>
  <headerFooter>
    <oddFooter>&amp;L&amp;F - &amp;A&amp;CPAGE &amp;P&amp;R&amp;D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30"/>
  <sheetViews>
    <sheetView workbookViewId="0" topLeftCell="A1">
      <pane xSplit="2" ySplit="6" topLeftCell="C7" activePane="bottomRight" state="frozen"/>
      <selection pane="topRight" activeCell="C1" sqref="C1"/>
      <selection pane="bottomLeft" activeCell="A6" sqref="A6"/>
      <selection pane="bottomRight" activeCell="C1" sqref="C1"/>
    </sheetView>
  </sheetViews>
  <sheetFormatPr defaultColWidth="9.140625" defaultRowHeight="15"/>
  <cols>
    <col min="1" max="1" width="17.421875" style="1" customWidth="1"/>
    <col min="2" max="2" width="28.00390625" style="1" customWidth="1"/>
    <col min="3" max="3" width="14.421875" style="1" customWidth="1"/>
    <col min="4" max="4" width="18.57421875" style="1" bestFit="1" customWidth="1"/>
    <col min="5" max="5" width="16.7109375" style="1" customWidth="1"/>
    <col min="6" max="6" width="23.00390625" style="1" customWidth="1"/>
    <col min="7" max="7" width="16.8515625" style="1" customWidth="1"/>
    <col min="8" max="8" width="20.00390625" style="89" customWidth="1"/>
    <col min="9" max="9" width="14.421875" style="1" customWidth="1"/>
    <col min="10" max="10" width="15.421875" style="1" customWidth="1"/>
    <col min="11" max="11" width="17.8515625" style="1" customWidth="1"/>
    <col min="12" max="12" width="23.421875" style="1" customWidth="1"/>
    <col min="13" max="13" width="21.28125" style="1" customWidth="1"/>
    <col min="14" max="14" width="40.140625" style="1" customWidth="1"/>
    <col min="15" max="16" width="39.00390625" style="1" customWidth="1"/>
    <col min="17" max="18" width="13.421875" style="1" customWidth="1"/>
    <col min="19" max="19" width="14.140625" style="1" customWidth="1"/>
    <col min="20" max="20" width="14.57421875" style="1" bestFit="1" customWidth="1"/>
    <col min="21" max="21" width="13.421875" style="1" customWidth="1"/>
    <col min="22" max="22" width="41.28125" style="1" customWidth="1"/>
    <col min="23" max="23" width="23.00390625" style="1" customWidth="1"/>
    <col min="24" max="16384" width="9.140625" style="1" customWidth="1"/>
  </cols>
  <sheetData>
    <row r="1" spans="1:8" s="84" customFormat="1" ht="18.75">
      <c r="A1" s="24" t="str">
        <f>"DNA Matches for "&amp;'Ancestor Table'!C7&amp;" "&amp;'Ancestor Table'!B7</f>
        <v xml:space="preserve">DNA Matches for  </v>
      </c>
      <c r="H1" s="86"/>
    </row>
    <row r="3" spans="1:12" ht="15">
      <c r="A3" s="1" t="s">
        <v>81</v>
      </c>
      <c r="L3" s="1" t="s">
        <v>86</v>
      </c>
    </row>
    <row r="4" ht="15">
      <c r="A4" s="66" t="s">
        <v>80</v>
      </c>
    </row>
    <row r="5" ht="15"/>
    <row r="6" spans="1:23" s="8" customFormat="1" ht="15">
      <c r="A6" s="8" t="s">
        <v>54</v>
      </c>
      <c r="B6" s="8" t="s">
        <v>1</v>
      </c>
      <c r="C6" s="8" t="s">
        <v>55</v>
      </c>
      <c r="D6" s="8" t="s">
        <v>56</v>
      </c>
      <c r="E6" s="8" t="s">
        <v>83</v>
      </c>
      <c r="F6" s="8" t="s">
        <v>82</v>
      </c>
      <c r="G6" s="8" t="s">
        <v>84</v>
      </c>
      <c r="H6" s="87" t="s">
        <v>58</v>
      </c>
      <c r="I6" s="8" t="s">
        <v>57</v>
      </c>
      <c r="J6" s="8" t="s">
        <v>62</v>
      </c>
      <c r="K6" s="8" t="s">
        <v>85</v>
      </c>
      <c r="L6" s="8" t="s">
        <v>69</v>
      </c>
      <c r="M6" s="8" t="s">
        <v>59</v>
      </c>
      <c r="N6" s="8" t="s">
        <v>60</v>
      </c>
      <c r="O6" s="8" t="s">
        <v>61</v>
      </c>
      <c r="P6" s="8" t="s">
        <v>70</v>
      </c>
      <c r="Q6" s="8" t="s">
        <v>65</v>
      </c>
      <c r="R6" s="8" t="s">
        <v>66</v>
      </c>
      <c r="S6" s="8" t="s">
        <v>72</v>
      </c>
      <c r="T6" s="8" t="s">
        <v>71</v>
      </c>
      <c r="U6" s="8" t="s">
        <v>68</v>
      </c>
      <c r="V6" s="8" t="s">
        <v>64</v>
      </c>
      <c r="W6" s="8" t="s">
        <v>67</v>
      </c>
    </row>
    <row r="7" spans="1:8" s="85" customFormat="1" ht="15">
      <c r="A7" s="91" t="str">
        <f>IF(ISBLANK('Ancestor Table'!B7),"",'Ancestor Table'!B7)</f>
        <v/>
      </c>
      <c r="B7" s="91" t="str">
        <f>IF(ISBLANK('Ancestor Table'!C7),"",'Ancestor Table'!C7)</f>
        <v/>
      </c>
      <c r="C7" s="91" t="str">
        <f>IF(ISBLANK('Ancestor Table'!D7),"",'Ancestor Table'!D7)</f>
        <v/>
      </c>
      <c r="D7" s="106" t="s">
        <v>63</v>
      </c>
      <c r="H7" s="88"/>
    </row>
    <row r="8" s="20" customFormat="1" ht="15">
      <c r="H8" s="98"/>
    </row>
    <row r="9" s="20" customFormat="1" ht="15">
      <c r="H9" s="98"/>
    </row>
    <row r="10" s="20" customFormat="1" ht="15">
      <c r="H10" s="98"/>
    </row>
    <row r="11" spans="8:22" s="20" customFormat="1" ht="15">
      <c r="H11" s="98"/>
      <c r="V11" s="99"/>
    </row>
    <row r="12" s="20" customFormat="1" ht="15">
      <c r="H12" s="98"/>
    </row>
    <row r="13" spans="8:22" s="20" customFormat="1" ht="15">
      <c r="H13" s="98"/>
      <c r="V13" s="99"/>
    </row>
    <row r="14" s="20" customFormat="1" ht="15">
      <c r="H14" s="98"/>
    </row>
    <row r="15" s="20" customFormat="1" ht="15">
      <c r="H15" s="98"/>
    </row>
    <row r="16" s="20" customFormat="1" ht="15">
      <c r="H16" s="98"/>
    </row>
    <row r="17" s="20" customFormat="1" ht="15">
      <c r="H17" s="98"/>
    </row>
    <row r="18" s="20" customFormat="1" ht="15">
      <c r="H18" s="98"/>
    </row>
    <row r="19" s="20" customFormat="1" ht="15">
      <c r="H19" s="98"/>
    </row>
    <row r="20" s="20" customFormat="1" ht="15">
      <c r="H20" s="98"/>
    </row>
    <row r="21" s="20" customFormat="1" ht="15">
      <c r="H21" s="98"/>
    </row>
    <row r="22" s="20" customFormat="1" ht="15">
      <c r="H22" s="98"/>
    </row>
    <row r="23" s="20" customFormat="1" ht="15">
      <c r="H23" s="98"/>
    </row>
    <row r="24" s="20" customFormat="1" ht="15">
      <c r="H24" s="98"/>
    </row>
    <row r="25" s="20" customFormat="1" ht="15">
      <c r="H25" s="98"/>
    </row>
    <row r="26" s="20" customFormat="1" ht="15">
      <c r="H26" s="98"/>
    </row>
    <row r="27" s="20" customFormat="1" ht="15">
      <c r="H27" s="98"/>
    </row>
    <row r="28" s="20" customFormat="1" ht="15">
      <c r="H28" s="98"/>
    </row>
    <row r="29" s="20" customFormat="1" ht="15">
      <c r="H29" s="98"/>
    </row>
    <row r="30" s="20" customFormat="1" ht="15">
      <c r="H30" s="98"/>
    </row>
  </sheetData>
  <conditionalFormatting sqref="Q1:U1048576">
    <cfRule type="cellIs" priority="5" dxfId="0" operator="equal">
      <formula>"YES"</formula>
    </cfRule>
    <cfRule type="cellIs" priority="6" dxfId="1" operator="equal">
      <formula>"NO"</formula>
    </cfRule>
  </conditionalFormatting>
  <conditionalFormatting sqref="L1:L1048576">
    <cfRule type="cellIs" priority="1" dxfId="690" operator="equal">
      <formula>"NAME1"</formula>
    </cfRule>
    <cfRule type="cellIs" priority="2" dxfId="0" operator="equal">
      <formula>"NAME2"</formula>
    </cfRule>
    <cfRule type="cellIs" priority="3" dxfId="688" operator="equal">
      <formula>"NAME3"</formula>
    </cfRule>
    <cfRule type="cellIs" priority="4" dxfId="1" operator="equal">
      <formula>"NAME4"</formula>
    </cfRule>
  </conditionalFormatting>
  <printOptions/>
  <pageMargins left="0.5" right="0.5" top="0.5" bottom="0.75" header="0.5" footer="0.5"/>
  <pageSetup fitToHeight="0" fitToWidth="1" horizontalDpi="600" verticalDpi="600" orientation="landscape" scale="24" r:id="rId3"/>
  <headerFooter>
    <oddFooter>&amp;L&amp;F - &amp;A&amp;CPAGE &amp;P&amp;R&amp;D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Ancestor Table Charts</dc:title>
  <dc:subject/>
  <dc:creator>Mark S. Daly</dc:creator>
  <cp:keywords>genealogy, family, research</cp:keywords>
  <dc:description/>
  <cp:lastModifiedBy>Mark S. Daly</cp:lastModifiedBy>
  <cp:lastPrinted>2021-05-16T21:13:48Z</cp:lastPrinted>
  <dcterms:created xsi:type="dcterms:W3CDTF">2018-06-14T15:07:59Z</dcterms:created>
  <dcterms:modified xsi:type="dcterms:W3CDTF">2021-05-17T15:57:51Z</dcterms:modified>
  <cp:category>charts</cp:category>
  <cp:version/>
  <cp:contentType/>
  <cp:contentStatus/>
</cp:coreProperties>
</file>